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جمعيات الخيرية\جمعية سواعد شبابية بوادي الدواسر\التقارير المالية الربعية لعام 2023م\التقرير المالي للربع الأول 2023م\"/>
    </mc:Choice>
  </mc:AlternateContent>
  <xr:revisionPtr revIDLastSave="0" documentId="13_ncr:1_{3C1F0E0C-03E3-4634-9926-CEEA9C229B30}" xr6:coauthVersionLast="47" xr6:coauthVersionMax="47" xr10:uidLastSave="{00000000-0000-0000-0000-000000000000}"/>
  <bookViews>
    <workbookView xWindow="-108" yWindow="-108" windowWidth="23256" windowHeight="12576" firstSheet="4" activeTab="7" xr2:uid="{00000000-000D-0000-FFFF-FFFF00000000}"/>
  </bookViews>
  <sheets>
    <sheet name="الغلاف" sheetId="13" r:id="rId1"/>
    <sheet name="السجلات والمستندات  " sheetId="14" r:id="rId2"/>
    <sheet name="تقرير الايرادات والتبرعات " sheetId="2" r:id="rId3"/>
    <sheet name="تقرير المصروفات " sheetId="1" r:id="rId4"/>
    <sheet name="بيانات الاصول  " sheetId="16" r:id="rId5"/>
    <sheet name="بيانات الالتزامات وصافي الاصول" sheetId="17" r:id="rId6"/>
    <sheet name="مصاريف الزكاة " sheetId="18" r:id="rId7"/>
    <sheet name="تقرير ايرادات ومصروفات مقيدة" sheetId="12" r:id="rId8"/>
    <sheet name="الملاحظات  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2" l="1"/>
  <c r="C8" i="18" l="1"/>
  <c r="C19" i="18" s="1"/>
  <c r="E23" i="17"/>
  <c r="D13" i="17"/>
  <c r="E13" i="17"/>
  <c r="D23" i="17"/>
  <c r="D29" i="17"/>
  <c r="E29" i="17"/>
  <c r="D15" i="16"/>
  <c r="E15" i="16"/>
  <c r="D22" i="16"/>
  <c r="E22" i="16"/>
  <c r="D38" i="16"/>
  <c r="E38" i="16"/>
  <c r="E31" i="17" l="1"/>
  <c r="D31" i="17"/>
  <c r="E40" i="16"/>
  <c r="D40" i="16"/>
  <c r="E309" i="1" l="1"/>
  <c r="F309" i="1"/>
  <c r="G309" i="1"/>
  <c r="H309" i="1"/>
  <c r="I309" i="1"/>
  <c r="J309" i="1"/>
  <c r="K309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13" i="1"/>
  <c r="J26" i="2"/>
  <c r="I22" i="2"/>
  <c r="I23" i="2"/>
  <c r="I21" i="2"/>
  <c r="L22" i="2"/>
  <c r="L23" i="2"/>
  <c r="L24" i="2"/>
  <c r="L21" i="2"/>
  <c r="E25" i="2"/>
  <c r="G25" i="2"/>
  <c r="H25" i="2"/>
  <c r="I24" i="2" s="1"/>
  <c r="J25" i="2"/>
  <c r="K25" i="2"/>
  <c r="D25" i="2"/>
  <c r="E19" i="2"/>
  <c r="H19" i="2"/>
  <c r="J19" i="2"/>
  <c r="K19" i="2"/>
  <c r="D19" i="2"/>
  <c r="E12" i="2"/>
  <c r="E26" i="2" s="1"/>
  <c r="G12" i="2"/>
  <c r="H12" i="2"/>
  <c r="H26" i="2" s="1"/>
  <c r="J12" i="2"/>
  <c r="K12" i="2"/>
  <c r="K26" i="2" s="1"/>
  <c r="D12" i="2"/>
  <c r="F22" i="2"/>
  <c r="F23" i="2"/>
  <c r="F24" i="2"/>
  <c r="F21" i="2"/>
  <c r="F25" i="2" s="1"/>
  <c r="L15" i="2"/>
  <c r="L16" i="2"/>
  <c r="L17" i="2"/>
  <c r="L18" i="2"/>
  <c r="L14" i="2"/>
  <c r="I14" i="2"/>
  <c r="F15" i="2"/>
  <c r="F16" i="2"/>
  <c r="F17" i="2"/>
  <c r="F18" i="2"/>
  <c r="F14" i="2"/>
  <c r="L7" i="2"/>
  <c r="L8" i="2"/>
  <c r="L9" i="2"/>
  <c r="L10" i="2"/>
  <c r="L11" i="2"/>
  <c r="L6" i="2"/>
  <c r="I7" i="2"/>
  <c r="I8" i="2"/>
  <c r="I9" i="2"/>
  <c r="I10" i="2"/>
  <c r="I11" i="2"/>
  <c r="I6" i="2"/>
  <c r="F19" i="2" l="1"/>
  <c r="D26" i="2"/>
  <c r="I12" i="2"/>
  <c r="D309" i="1"/>
  <c r="L25" i="2"/>
  <c r="I25" i="2"/>
  <c r="L19" i="2"/>
  <c r="L12" i="2"/>
  <c r="L26" i="2" s="1"/>
  <c r="G15" i="2"/>
  <c r="I15" i="2" s="1"/>
  <c r="G16" i="2"/>
  <c r="I16" i="2" s="1"/>
  <c r="G18" i="2"/>
  <c r="I18" i="2" s="1"/>
  <c r="F7" i="2"/>
  <c r="F8" i="2"/>
  <c r="F9" i="2"/>
  <c r="F10" i="2"/>
  <c r="F11" i="2"/>
  <c r="F6" i="2"/>
  <c r="F12" i="2" s="1"/>
  <c r="F26" i="2" l="1"/>
  <c r="I26" i="2"/>
  <c r="G19" i="2"/>
  <c r="G26" i="2" s="1"/>
  <c r="I17" i="2"/>
  <c r="I19" i="2" s="1"/>
  <c r="J43" i="12"/>
  <c r="P42" i="12"/>
  <c r="P43" i="12"/>
  <c r="H45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4" i="12"/>
  <c r="P44" i="12" s="1"/>
  <c r="L7" i="12"/>
  <c r="L45" i="12"/>
  <c r="N45" i="12" s="1"/>
  <c r="P45" i="12" s="1"/>
  <c r="P47" i="12" s="1"/>
  <c r="P26" i="2" l="1"/>
  <c r="P21" i="2"/>
  <c r="P5" i="2"/>
  <c r="P23" i="2"/>
  <c r="P20" i="2"/>
  <c r="P11" i="2"/>
  <c r="P15" i="2"/>
  <c r="P18" i="2"/>
  <c r="N47" i="12"/>
  <c r="J45" i="12"/>
  <c r="J47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47" i="12"/>
</calcChain>
</file>

<file path=xl/sharedStrings.xml><?xml version="1.0" encoding="utf-8"?>
<sst xmlns="http://schemas.openxmlformats.org/spreadsheetml/2006/main" count="596" uniqueCount="465">
  <si>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</si>
  <si>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</si>
  <si>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</si>
  <si>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</si>
  <si>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</si>
  <si>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</si>
  <si>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</si>
  <si>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</si>
  <si>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</si>
  <si>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</si>
  <si>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</si>
  <si>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</si>
  <si>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</si>
  <si>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</si>
  <si>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</si>
  <si>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</si>
  <si>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</si>
  <si>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</si>
  <si>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</si>
  <si>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</si>
  <si>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</si>
  <si>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</si>
  <si>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</si>
  <si>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</si>
  <si>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</si>
  <si>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</si>
  <si>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</si>
  <si>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</si>
  <si>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</si>
  <si>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</si>
  <si>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</si>
  <si>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</si>
  <si>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</si>
  <si>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</si>
  <si>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</si>
  <si>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</si>
  <si>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</si>
  <si>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</si>
  <si>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</si>
  <si>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</si>
  <si>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</si>
  <si>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</si>
  <si>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</si>
  <si>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</si>
  <si>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</si>
  <si>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</si>
  <si>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</si>
  <si>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</si>
  <si>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</si>
  <si>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</si>
  <si>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</si>
  <si>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</si>
  <si>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</si>
  <si>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</si>
  <si>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</si>
  <si>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</si>
  <si>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</si>
  <si>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</si>
  <si>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</si>
  <si>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</si>
  <si>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</si>
  <si>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</si>
  <si>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</si>
  <si>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</si>
  <si>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</si>
  <si>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</si>
  <si>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</si>
  <si>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</si>
  <si>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</si>
  <si>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</si>
  <si>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</si>
  <si>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</si>
  <si>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</si>
  <si>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</si>
  <si>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</si>
  <si>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</si>
  <si>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</si>
  <si>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</si>
  <si>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</si>
  <si>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</si>
  <si>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</si>
  <si>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</si>
  <si>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</si>
  <si>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</si>
  <si>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</si>
  <si>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</si>
  <si>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</si>
  <si>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</si>
  <si>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</si>
  <si>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</si>
  <si>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</si>
  <si>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</si>
  <si>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</si>
  <si>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</si>
  <si>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</si>
  <si>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</si>
  <si>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</si>
  <si>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</si>
  <si>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</si>
  <si>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</si>
  <si>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</si>
  <si>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</si>
  <si>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</si>
  <si>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</si>
  <si>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</si>
  <si>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</si>
  <si>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</si>
  <si>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</si>
  <si>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</si>
  <si>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</si>
  <si>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</si>
  <si>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</si>
  <si>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</si>
  <si>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</si>
  <si>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</si>
  <si>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</si>
  <si>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</si>
  <si>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</si>
  <si>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</si>
  <si>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</si>
  <si>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</si>
  <si>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</si>
  <si>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</si>
  <si>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</si>
  <si>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</si>
  <si>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</si>
  <si>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</si>
  <si>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</si>
  <si>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</si>
  <si>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</si>
  <si>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</si>
  <si>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</si>
  <si>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</si>
  <si>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</si>
  <si>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</si>
  <si>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</si>
  <si>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</si>
  <si>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</si>
  <si>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</si>
  <si>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</si>
  <si>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</si>
  <si>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</si>
  <si>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</si>
  <si>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</si>
  <si>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</si>
  <si>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</si>
  <si>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</si>
  <si>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</si>
  <si>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</si>
  <si>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</si>
  <si>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</si>
  <si>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</si>
  <si>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</si>
  <si>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</si>
  <si>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</si>
  <si>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</si>
  <si>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</si>
  <si>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</si>
  <si>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</si>
  <si>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</si>
  <si>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</si>
  <si>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</si>
  <si>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</si>
  <si>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</si>
  <si>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</si>
  <si>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</si>
  <si>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</si>
  <si>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</si>
  <si>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</si>
  <si>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</si>
  <si>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</si>
  <si>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</si>
  <si>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</si>
  <si>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</si>
  <si>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</si>
  <si>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</si>
  <si>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</si>
  <si>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</si>
  <si>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</si>
  <si>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</si>
  <si>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</si>
  <si>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</si>
  <si>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</si>
  <si>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</si>
  <si>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</si>
  <si>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</si>
  <si>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</si>
  <si>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</si>
  <si>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</si>
  <si>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</si>
  <si>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</si>
  <si>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</si>
  <si>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</si>
  <si>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</si>
  <si>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</si>
  <si>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</si>
  <si>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</si>
  <si>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</si>
  <si>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</si>
  <si>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</si>
  <si>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</si>
  <si>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</si>
  <si>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</si>
  <si>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</si>
  <si>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</si>
  <si>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</si>
  <si>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</si>
  <si>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</si>
  <si>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</si>
  <si>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</si>
  <si>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</si>
  <si>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</si>
  <si>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</si>
  <si>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</si>
  <si>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</si>
  <si>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</si>
  <si>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</si>
  <si>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</si>
  <si>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</si>
  <si>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</si>
  <si>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</si>
  <si>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</si>
  <si>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</si>
  <si>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</si>
  <si>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</si>
  <si>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</si>
  <si>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</si>
  <si>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</si>
  <si>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</si>
  <si>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</si>
  <si>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</si>
  <si>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</si>
  <si>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</si>
  <si>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</si>
  <si>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</si>
  <si>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</si>
  <si>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</si>
  <si>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</si>
  <si>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</si>
  <si>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</si>
  <si>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</si>
  <si>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</si>
  <si>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</si>
  <si>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</si>
  <si>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</si>
  <si>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</si>
  <si>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</si>
  <si>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</si>
  <si>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</si>
  <si>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</si>
  <si>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</si>
  <si>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</si>
  <si>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</si>
  <si>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</si>
  <si>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</si>
  <si>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</si>
  <si>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</si>
  <si>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</si>
  <si>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</si>
  <si>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</si>
  <si>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</si>
  <si>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</si>
  <si>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</si>
  <si>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</si>
  <si>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</si>
  <si>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</si>
  <si>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</si>
  <si>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</si>
  <si>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</si>
  <si>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</si>
  <si>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</si>
  <si>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</si>
  <si>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</si>
  <si>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</si>
  <si>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</si>
  <si>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</si>
  <si>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</si>
  <si>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</si>
  <si>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</si>
  <si>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</si>
  <si>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</si>
  <si>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</si>
  <si>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</si>
  <si>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</si>
  <si>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</si>
  <si>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</si>
  <si>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</si>
  <si>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</si>
  <si>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</si>
  <si>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</si>
  <si>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</si>
  <si>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</si>
  <si>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</si>
  <si>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</si>
  <si>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</si>
  <si>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</si>
  <si>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</si>
  <si>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</si>
  <si>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</si>
  <si>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</si>
  <si>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</si>
  <si>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</si>
  <si>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</si>
  <si>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</si>
  <si>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</si>
  <si>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</si>
  <si>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</si>
  <si>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</si>
  <si>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</si>
  <si>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</si>
  <si>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</si>
  <si>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</si>
  <si>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</si>
  <si>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</si>
  <si>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</si>
  <si>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</si>
  <si>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</si>
  <si>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</si>
  <si>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</si>
  <si>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</si>
  <si>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</si>
  <si>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</si>
  <si>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</si>
  <si>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</si>
  <si>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</si>
  <si>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</si>
  <si>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</si>
  <si>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</si>
  <si>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</si>
  <si>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</si>
  <si>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</si>
  <si>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</si>
  <si>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</si>
  <si>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</si>
  <si>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</si>
  <si>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</si>
  <si>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</si>
  <si>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</si>
  <si>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</si>
  <si>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</si>
  <si>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</si>
  <si>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</si>
  <si>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</si>
  <si>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</si>
  <si>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</si>
  <si>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</si>
  <si>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</si>
  <si>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</si>
  <si>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</si>
  <si>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</si>
  <si>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</si>
  <si>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</si>
  <si>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</si>
  <si>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</si>
  <si>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</si>
  <si>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</si>
  <si>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</si>
  <si>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</si>
  <si>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</si>
  <si>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</si>
  <si>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</si>
  <si>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</si>
  <si>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</si>
  <si>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</si>
  <si>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</si>
  <si>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</si>
  <si>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</si>
  <si>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</si>
  <si>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</si>
  <si>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</si>
  <si>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</si>
  <si>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</si>
  <si>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</si>
  <si>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</si>
  <si>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</si>
  <si>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</si>
  <si>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</si>
  <si>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</si>
  <si>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</si>
  <si>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</si>
  <si>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</si>
  <si>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</si>
  <si>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</si>
  <si>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</si>
  <si>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</si>
  <si>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</si>
  <si>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</si>
  <si>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</si>
  <si>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</si>
  <si>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</si>
  <si>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</si>
  <si>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</si>
  <si>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</si>
  <si>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</si>
  <si>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</si>
  <si>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</si>
  <si>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</si>
  <si>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</si>
  <si>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</si>
  <si>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</si>
  <si>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</si>
  <si>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</si>
  <si>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</si>
  <si>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</si>
  <si>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</si>
  <si>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</si>
  <si>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</si>
  <si>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</si>
  <si>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</si>
  <si>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</si>
  <si>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</si>
  <si>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</si>
  <si>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</si>
  <si>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</si>
  <si>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</si>
  <si>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</si>
  <si>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</si>
  <si>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</si>
  <si>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</si>
  <si>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</si>
  <si>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</si>
  <si>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</si>
  <si>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</si>
  <si>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</si>
  <si>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</si>
  <si>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</si>
  <si>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</si>
  <si>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</si>
  <si>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</si>
  <si>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</si>
  <si>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√</t>
  </si>
  <si>
    <t>تقرير التبرعات والايرادات للفترة من 1/1/2023م وحتي 31/03/2023م</t>
  </si>
  <si>
    <t xml:space="preserve">تقرير مصاريف الجمعية حسب التصنيف الوظيفي للفترة من 01/ 01 /2023م  الى 31 / 03 / 2023م    </t>
  </si>
  <si>
    <t xml:space="preserve">الات ومعدات صيانة وتشغيل </t>
  </si>
  <si>
    <t>مصاريف برامج وانشطة - كفالة أيتام</t>
  </si>
  <si>
    <t xml:space="preserve"> مصاريف برامج وانشطة - كسوة الشتاء</t>
  </si>
  <si>
    <t>مصاريف برامج وأنشطة - سداد الإيجار</t>
  </si>
  <si>
    <t>مصاريف برامج وانشطة - كفارات اليمين وإطعام المساكين</t>
  </si>
  <si>
    <t xml:space="preserve">  مصاريف برامج وانشطة - السلة الغذائية</t>
  </si>
  <si>
    <t>مصاريف برامج وانشطة - كسوة العيدين</t>
  </si>
  <si>
    <t>مصاريف برامج وأنشطة - سداد فواتير الكهرباء</t>
  </si>
  <si>
    <t>مصاريف برامج وأنشطة - بناء وصيانة المنازل</t>
  </si>
  <si>
    <t>مصاريف برامج وأنشطة - مساعدات مقطوعة</t>
  </si>
  <si>
    <t>مصاريف برامج وانشطة - مشروع الأجهزة الكهربائية</t>
  </si>
  <si>
    <t>مصاريف دعم منصة إحسان</t>
  </si>
  <si>
    <t>مصاريف برامج وانشطة - مشروع مساعدات المرضي</t>
  </si>
  <si>
    <t>مصاريف برامج وانشطة - كفالة أسر</t>
  </si>
  <si>
    <t>مصاريف برامج وانشطة - إفطار صائم</t>
  </si>
  <si>
    <t>مصاريف برامج وأنشطة - مساعدات الزواج</t>
  </si>
  <si>
    <t>مصاريف برامج وانشطة - مصروفات كفالة عمرة</t>
  </si>
  <si>
    <t>مصاريف برامج وانشطة - مساعدات أسر السجناء</t>
  </si>
  <si>
    <t>مصروفات برامج وأنشطة - مصروفات قسم الحماية الأسرية - مودة</t>
  </si>
  <si>
    <t>مصاريف برامج وانشطة - مساعدات تأثيث المنازل</t>
  </si>
  <si>
    <t>مصاريف برامج وأنشطة - مساعدات كفالة حاج</t>
  </si>
  <si>
    <t xml:space="preserve">تقرير بالأصول الثابتة بتاريخ 31/03/2023 </t>
  </si>
  <si>
    <t>صافي الأصول غير مقيدة</t>
  </si>
  <si>
    <t xml:space="preserve">تقرير بالإلتزامات وصافي اًلأصول بتاريخ 31/3/2023   </t>
  </si>
  <si>
    <t>تقرير حركة بند الزكاة خلال الفترة من1/01/2023 الى 31/03/2023</t>
  </si>
  <si>
    <t xml:space="preserve"> </t>
  </si>
  <si>
    <t xml:space="preserve">تقرير إيرادات ومصروفات البرامج والأنشطة المقيدة للفترة من 01 /  01 /  2023م   الى  31 / 03 / 2023م    </t>
  </si>
  <si>
    <t>مصاريف برامج وانشطة - برامج امسيات سواعد</t>
  </si>
  <si>
    <t>تبرعات وهبات مقيدة نقدية - برامج أمسيات سواعد</t>
  </si>
  <si>
    <t>تبرعات وهبات مقيدة نقدية -  ..............</t>
  </si>
  <si>
    <t>مصاريف برامج وانشطة - ................</t>
  </si>
  <si>
    <t>تبرعات وهبات مقيدة نقدية - 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</si>
</sst>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2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Agency FB"/>
      <family val="2"/>
    </font>
    <font>
      <sz val="13"/>
      <color rgb="FFC00000"/>
      <name val="AL-Mateen"/>
      <charset val="178"/>
    </font>
    <font>
      <sz val="14"/>
      <color rgb="FFC00000"/>
      <name val="AL-Mateen"/>
      <charset val="178"/>
    </font>
    <font>
      <sz val="14"/>
      <color theme="1"/>
      <name val="Calibri"/>
      <family val="2"/>
      <charset val="178"/>
      <scheme val="minor"/>
    </font>
    <font>
      <sz val="13"/>
      <color theme="1"/>
      <name val="Calibri"/>
      <family val="2"/>
      <charset val="178"/>
      <scheme val="minor"/>
    </font>
    <font>
      <sz val="12"/>
      <color rgb="FFC00000"/>
      <name val="AL-Mateen"/>
      <charset val="178"/>
    </font>
    <font>
      <b/>
      <i/>
      <sz val="11"/>
      <name val="Times New Roman"/>
      <family val="1"/>
      <charset val="178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0" fontId="19" fillId="0" borderId="0"/>
  </cellStyleXfs>
  <cellXfs count="287">
    <xf numFmtId="0" fontId="0" fillId="0" borderId="0" xfId="0"/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8" fillId="0" borderId="40" xfId="0" applyFont="1" applyBorder="1" applyAlignment="1">
      <alignment horizontal="center"/>
    </xf>
    <xf numFmtId="0" fontId="1" fillId="0" borderId="43" xfId="0" applyFont="1" applyBorder="1"/>
    <xf numFmtId="0" fontId="5" fillId="0" borderId="46" xfId="0" applyFont="1" applyBorder="1"/>
    <xf numFmtId="0" fontId="31" fillId="0" borderId="49" xfId="0" applyFont="1" applyBorder="1"/>
    <xf numFmtId="0" fontId="32" fillId="6" borderId="55" xfId="0" applyFont="1" applyFill="1" applyBorder="1" applyAlignment="1">
      <alignment vertical="center"/>
    </xf>
    <xf numFmtId="0" fontId="32" fillId="6" borderId="55" xfId="0" applyFont="1" applyFill="1" applyBorder="1"/>
    <xf numFmtId="165" fontId="32" fillId="6" borderId="56" xfId="0" applyNumberFormat="1" applyFont="1" applyFill="1" applyBorder="1" applyAlignment="1">
      <alignment horizontal="center" vertical="center"/>
    </xf>
    <xf numFmtId="0" fontId="36" fillId="10" borderId="5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2" fillId="0" borderId="63" xfId="0" applyFont="1" applyBorder="1" applyAlignment="1">
      <alignment horizontal="right"/>
    </xf>
    <xf numFmtId="0" fontId="0" fillId="0" borderId="63" xfId="0" applyBorder="1"/>
    <xf numFmtId="0" fontId="38" fillId="8" borderId="38" xfId="0" applyFont="1" applyFill="1" applyBorder="1" applyAlignment="1">
      <alignment vertical="center"/>
    </xf>
    <xf numFmtId="0" fontId="38" fillId="8" borderId="40" xfId="0" applyFont="1" applyFill="1" applyBorder="1" applyAlignment="1">
      <alignment vertical="center"/>
    </xf>
    <xf numFmtId="0" fontId="38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40" fillId="0" borderId="63" xfId="0" applyFont="1" applyBorder="1"/>
    <xf numFmtId="0" fontId="23" fillId="8" borderId="63" xfId="0" applyFont="1" applyFill="1" applyBorder="1" applyAlignment="1">
      <alignment horizontal="right" vertical="center"/>
    </xf>
    <xf numFmtId="165" fontId="42" fillId="8" borderId="64" xfId="1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39" fillId="3" borderId="66" xfId="0" applyFont="1" applyFill="1" applyBorder="1" applyAlignment="1">
      <alignment horizontal="right" vertical="center"/>
    </xf>
    <xf numFmtId="165" fontId="39" fillId="3" borderId="67" xfId="0" applyNumberFormat="1" applyFont="1" applyFill="1" applyBorder="1" applyAlignment="1">
      <alignment horizontal="center" vertical="center"/>
    </xf>
    <xf numFmtId="0" fontId="39" fillId="3" borderId="68" xfId="0" applyFont="1" applyFill="1" applyBorder="1" applyAlignment="1">
      <alignment vertical="center"/>
    </xf>
    <xf numFmtId="0" fontId="41" fillId="8" borderId="63" xfId="0" applyFont="1" applyFill="1" applyBorder="1" applyAlignment="1">
      <alignment vertical="center"/>
    </xf>
    <xf numFmtId="0" fontId="41" fillId="8" borderId="65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77" xfId="0" applyFont="1" applyBorder="1"/>
    <xf numFmtId="0" fontId="6" fillId="0" borderId="77" xfId="0" applyFont="1" applyBorder="1"/>
    <xf numFmtId="166" fontId="0" fillId="0" borderId="0" xfId="0" applyNumberFormat="1"/>
    <xf numFmtId="0" fontId="2" fillId="0" borderId="78" xfId="0" applyFont="1" applyBorder="1"/>
    <xf numFmtId="0" fontId="0" fillId="0" borderId="78" xfId="0" applyBorder="1"/>
    <xf numFmtId="0" fontId="4" fillId="0" borderId="78" xfId="0" applyFont="1" applyBorder="1"/>
    <xf numFmtId="0" fontId="47" fillId="0" borderId="78" xfId="0" applyFont="1" applyBorder="1"/>
    <xf numFmtId="0" fontId="1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Font="1" applyBorder="1"/>
    <xf numFmtId="1" fontId="7" fillId="0" borderId="78" xfId="0" applyNumberFormat="1" applyFont="1" applyBorder="1"/>
    <xf numFmtId="0" fontId="5" fillId="0" borderId="78" xfId="0" applyFont="1" applyBorder="1"/>
    <xf numFmtId="0" fontId="48" fillId="0" borderId="78" xfId="0" applyFont="1" applyBorder="1"/>
    <xf numFmtId="0" fontId="5" fillId="0" borderId="78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8" xfId="0" applyFont="1" applyBorder="1" applyAlignment="1">
      <alignment horizontal="right"/>
    </xf>
    <xf numFmtId="0" fontId="43" fillId="0" borderId="78" xfId="0" applyFont="1" applyBorder="1"/>
    <xf numFmtId="0" fontId="46" fillId="0" borderId="78" xfId="0" applyFont="1" applyBorder="1"/>
    <xf numFmtId="0" fontId="7" fillId="0" borderId="79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0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1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1" fillId="0" borderId="20" xfId="0" applyFont="1" applyBorder="1" applyAlignment="1">
      <alignment horizontal="center" vertical="center"/>
    </xf>
    <xf numFmtId="0" fontId="52" fillId="0" borderId="25" xfId="0" applyFont="1" applyBorder="1" applyAlignment="1">
      <alignment vertical="center" wrapText="1" readingOrder="2"/>
    </xf>
    <xf numFmtId="0" fontId="50" fillId="0" borderId="21" xfId="0" applyFont="1" applyBorder="1" applyAlignment="1">
      <alignment horizontal="right" vertical="center"/>
    </xf>
    <xf numFmtId="0" fontId="53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6" xfId="0" applyFont="1" applyFill="1" applyBorder="1" applyAlignment="1">
      <alignment horizontal="center" vertical="center" wrapText="1" readingOrder="2"/>
    </xf>
    <xf numFmtId="0" fontId="51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right" vertical="center" wrapText="1" readingOrder="2"/>
    </xf>
    <xf numFmtId="0" fontId="50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1" fillId="11" borderId="10" xfId="0" applyFont="1" applyFill="1" applyBorder="1" applyAlignment="1">
      <alignment horizontal="center" vertical="center"/>
    </xf>
    <xf numFmtId="0" fontId="49" fillId="11" borderId="10" xfId="0" applyFont="1" applyFill="1" applyBorder="1" applyAlignment="1">
      <alignment horizontal="right" vertical="center" wrapText="1" readingOrder="2"/>
    </xf>
    <xf numFmtId="0" fontId="51" fillId="11" borderId="3" xfId="0" applyFont="1" applyFill="1" applyBorder="1" applyAlignment="1">
      <alignment horizontal="center" vertical="center"/>
    </xf>
    <xf numFmtId="0" fontId="49" fillId="11" borderId="3" xfId="0" applyFont="1" applyFill="1" applyBorder="1" applyAlignment="1">
      <alignment horizontal="right" vertical="center" wrapText="1" readingOrder="2"/>
    </xf>
    <xf numFmtId="0" fontId="56" fillId="2" borderId="85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1" fillId="0" borderId="96" xfId="0" applyFont="1" applyBorder="1"/>
    <xf numFmtId="0" fontId="31" fillId="0" borderId="97" xfId="0" applyFont="1" applyBorder="1"/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29" fillId="0" borderId="38" xfId="0" applyFont="1" applyBorder="1" applyAlignment="1">
      <alignment horizontal="center"/>
    </xf>
    <xf numFmtId="0" fontId="43" fillId="0" borderId="101" xfId="0" applyFont="1" applyBorder="1"/>
    <xf numFmtId="0" fontId="8" fillId="0" borderId="101" xfId="0" applyFont="1" applyBorder="1"/>
    <xf numFmtId="0" fontId="37" fillId="6" borderId="54" xfId="0" applyFont="1" applyFill="1" applyBorder="1"/>
    <xf numFmtId="0" fontId="36" fillId="10" borderId="57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1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62" fillId="0" borderId="0" xfId="0" applyFont="1" applyAlignment="1">
      <alignment horizontal="center"/>
    </xf>
    <xf numFmtId="0" fontId="34" fillId="9" borderId="52" xfId="0" applyFont="1" applyFill="1" applyBorder="1" applyAlignment="1">
      <alignment horizontal="center" vertical="center"/>
    </xf>
    <xf numFmtId="0" fontId="34" fillId="9" borderId="93" xfId="0" applyFont="1" applyFill="1" applyBorder="1" applyAlignment="1">
      <alignment horizontal="center" vertical="center"/>
    </xf>
    <xf numFmtId="0" fontId="34" fillId="9" borderId="98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165" fontId="34" fillId="9" borderId="53" xfId="1" applyNumberFormat="1" applyFont="1" applyFill="1" applyBorder="1" applyAlignment="1">
      <alignment horizontal="center" vertical="center"/>
    </xf>
    <xf numFmtId="165" fontId="34" fillId="9" borderId="53" xfId="0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 wrapText="1" readingOrder="2"/>
    </xf>
    <xf numFmtId="165" fontId="0" fillId="0" borderId="0" xfId="1" applyNumberFormat="1" applyFont="1"/>
    <xf numFmtId="165" fontId="11" fillId="0" borderId="7" xfId="1" applyNumberFormat="1" applyFont="1" applyBorder="1" applyAlignment="1">
      <alignment horizontal="center" vertical="center" wrapText="1" readingOrder="2"/>
    </xf>
    <xf numFmtId="165" fontId="11" fillId="0" borderId="4" xfId="1" applyNumberFormat="1" applyFont="1" applyBorder="1" applyAlignment="1">
      <alignment horizontal="center" vertical="center" wrapText="1" readingOrder="2"/>
    </xf>
    <xf numFmtId="165" fontId="14" fillId="0" borderId="3" xfId="1" applyNumberFormat="1" applyFont="1" applyFill="1" applyBorder="1" applyAlignment="1">
      <alignment horizontal="center" vertical="center" wrapText="1" readingOrder="2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27" fillId="0" borderId="69" xfId="0" applyFont="1" applyBorder="1" applyAlignment="1">
      <alignment horizontal="center" vertical="center" wrapText="1" readingOrder="2"/>
    </xf>
    <xf numFmtId="165" fontId="65" fillId="0" borderId="3" xfId="1" applyNumberFormat="1" applyFont="1" applyBorder="1" applyAlignment="1">
      <alignment horizontal="center" vertical="center" wrapText="1" readingOrder="2"/>
    </xf>
    <xf numFmtId="165" fontId="65" fillId="0" borderId="8" xfId="1" applyNumberFormat="1" applyFont="1" applyBorder="1" applyAlignment="1">
      <alignment horizontal="center" vertical="center" wrapText="1" readingOrder="2"/>
    </xf>
    <xf numFmtId="165" fontId="66" fillId="4" borderId="10" xfId="1" applyNumberFormat="1" applyFont="1" applyFill="1" applyBorder="1" applyAlignment="1">
      <alignment horizontal="center" vertical="center" wrapText="1" readingOrder="2"/>
    </xf>
    <xf numFmtId="165" fontId="67" fillId="0" borderId="0" xfId="1" applyNumberFormat="1" applyFont="1"/>
    <xf numFmtId="165" fontId="65" fillId="4" borderId="10" xfId="1" applyNumberFormat="1" applyFont="1" applyFill="1" applyBorder="1" applyAlignment="1">
      <alignment horizontal="center" vertical="center" wrapText="1" readingOrder="2"/>
    </xf>
    <xf numFmtId="165" fontId="68" fillId="0" borderId="0" xfId="1" applyNumberFormat="1" applyFont="1"/>
    <xf numFmtId="165" fontId="65" fillId="7" borderId="10" xfId="1" applyNumberFormat="1" applyFont="1" applyFill="1" applyBorder="1" applyAlignment="1">
      <alignment horizontal="center" vertical="center" wrapText="1" readingOrder="2"/>
    </xf>
    <xf numFmtId="165" fontId="69" fillId="0" borderId="8" xfId="1" applyNumberFormat="1" applyFont="1" applyBorder="1" applyAlignment="1">
      <alignment horizontal="center" vertical="center" wrapText="1" readingOrder="2"/>
    </xf>
    <xf numFmtId="165" fontId="69" fillId="0" borderId="3" xfId="1" applyNumberFormat="1" applyFont="1" applyFill="1" applyBorder="1" applyAlignment="1">
      <alignment horizontal="center" vertical="center" wrapText="1" readingOrder="2"/>
    </xf>
    <xf numFmtId="165" fontId="62" fillId="0" borderId="0" xfId="1" applyNumberFormat="1" applyFont="1"/>
    <xf numFmtId="0" fontId="1" fillId="0" borderId="77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0" fontId="63" fillId="0" borderId="78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167" fontId="4" fillId="0" borderId="78" xfId="0" applyNumberFormat="1" applyFont="1" applyBorder="1" applyAlignment="1">
      <alignment horizontal="center"/>
    </xf>
    <xf numFmtId="0" fontId="70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167" fontId="7" fillId="0" borderId="78" xfId="0" applyNumberFormat="1" applyFont="1" applyBorder="1"/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0" xfId="0" applyNumberFormat="1"/>
    <xf numFmtId="3" fontId="0" fillId="0" borderId="33" xfId="0" applyNumberFormat="1" applyBorder="1"/>
    <xf numFmtId="3" fontId="0" fillId="0" borderId="88" xfId="0" applyNumberFormat="1" applyBorder="1"/>
    <xf numFmtId="3" fontId="0" fillId="0" borderId="24" xfId="0" applyNumberFormat="1" applyBorder="1"/>
    <xf numFmtId="3" fontId="0" fillId="0" borderId="32" xfId="0" applyNumberFormat="1" applyBorder="1"/>
    <xf numFmtId="3" fontId="0" fillId="0" borderId="74" xfId="0" applyNumberFormat="1" applyBorder="1"/>
    <xf numFmtId="3" fontId="0" fillId="0" borderId="26" xfId="0" applyNumberFormat="1" applyBorder="1"/>
    <xf numFmtId="3" fontId="0" fillId="0" borderId="34" xfId="0" applyNumberFormat="1" applyBorder="1"/>
    <xf numFmtId="3" fontId="0" fillId="0" borderId="86" xfId="0" applyNumberFormat="1" applyBorder="1"/>
    <xf numFmtId="3" fontId="0" fillId="0" borderId="25" xfId="0" applyNumberFormat="1" applyBorder="1"/>
    <xf numFmtId="3" fontId="0" fillId="0" borderId="82" xfId="0" applyNumberFormat="1" applyBorder="1"/>
    <xf numFmtId="3" fontId="50" fillId="0" borderId="26" xfId="0" applyNumberFormat="1" applyFont="1" applyBorder="1" applyAlignment="1">
      <alignment horizontal="center" vertical="center"/>
    </xf>
    <xf numFmtId="3" fontId="50" fillId="0" borderId="74" xfId="0" applyNumberFormat="1" applyFont="1" applyBorder="1" applyAlignment="1">
      <alignment horizontal="center" vertical="center"/>
    </xf>
    <xf numFmtId="3" fontId="71" fillId="11" borderId="10" xfId="0" applyNumberFormat="1" applyFont="1" applyFill="1" applyBorder="1" applyAlignment="1">
      <alignment horizontal="center" vertical="center"/>
    </xf>
    <xf numFmtId="3" fontId="23" fillId="12" borderId="2" xfId="0" applyNumberFormat="1" applyFont="1" applyFill="1" applyBorder="1" applyAlignment="1">
      <alignment horizontal="center" vertical="center"/>
    </xf>
    <xf numFmtId="3" fontId="23" fillId="12" borderId="76" xfId="0" applyNumberFormat="1" applyFont="1" applyFill="1" applyBorder="1" applyAlignment="1">
      <alignment horizontal="center" vertical="center"/>
    </xf>
    <xf numFmtId="3" fontId="0" fillId="0" borderId="101" xfId="0" applyNumberFormat="1" applyBorder="1"/>
    <xf numFmtId="3" fontId="0" fillId="0" borderId="72" xfId="0" applyNumberFormat="1" applyBorder="1"/>
    <xf numFmtId="0" fontId="49" fillId="11" borderId="5" xfId="0" applyFont="1" applyFill="1" applyBorder="1" applyAlignment="1">
      <alignment horizontal="right" vertical="center" wrapText="1" readingOrder="2"/>
    </xf>
    <xf numFmtId="3" fontId="0" fillId="0" borderId="22" xfId="0" applyNumberFormat="1" applyBorder="1"/>
    <xf numFmtId="0" fontId="27" fillId="0" borderId="74" xfId="0" applyFont="1" applyBorder="1" applyAlignment="1">
      <alignment horizontal="right" vertical="center" wrapText="1" readingOrder="2"/>
    </xf>
    <xf numFmtId="3" fontId="0" fillId="0" borderId="21" xfId="0" applyNumberFormat="1" applyBorder="1"/>
    <xf numFmtId="0" fontId="16" fillId="0" borderId="86" xfId="0" applyFont="1" applyBorder="1" applyAlignment="1">
      <alignment horizontal="right" vertical="center" wrapText="1" readingOrder="2"/>
    </xf>
    <xf numFmtId="0" fontId="27" fillId="0" borderId="87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right" vertical="center" wrapText="1" readingOrder="2"/>
    </xf>
    <xf numFmtId="3" fontId="0" fillId="0" borderId="31" xfId="0" applyNumberFormat="1" applyBorder="1"/>
    <xf numFmtId="3" fontId="0" fillId="0" borderId="61" xfId="0" applyNumberFormat="1" applyBorder="1"/>
    <xf numFmtId="3" fontId="0" fillId="0" borderId="19" xfId="0" applyNumberFormat="1" applyBorder="1"/>
    <xf numFmtId="0" fontId="52" fillId="0" borderId="86" xfId="0" applyFont="1" applyBorder="1" applyAlignment="1">
      <alignment vertical="center" wrapText="1" readingOrder="2"/>
    </xf>
    <xf numFmtId="3" fontId="0" fillId="0" borderId="0" xfId="0" applyNumberFormat="1" applyAlignment="1">
      <alignment horizontal="center" vertical="center"/>
    </xf>
    <xf numFmtId="165" fontId="22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4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5" fillId="0" borderId="46" xfId="0" applyFont="1" applyBorder="1" applyAlignment="1">
      <alignment horizontal="right"/>
    </xf>
    <xf numFmtId="0" fontId="7" fillId="0" borderId="101" xfId="0" applyFont="1" applyBorder="1" applyAlignment="1">
      <alignment horizontal="right"/>
    </xf>
    <xf numFmtId="0" fontId="34" fillId="0" borderId="46" xfId="0" applyFont="1" applyBorder="1" applyAlignment="1">
      <alignment horizontal="right"/>
    </xf>
    <xf numFmtId="0" fontId="31" fillId="0" borderId="46" xfId="0" applyFont="1" applyBorder="1" applyAlignment="1">
      <alignment horizontal="right"/>
    </xf>
    <xf numFmtId="0" fontId="31" fillId="0" borderId="49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91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/>
    </xf>
    <xf numFmtId="0" fontId="32" fillId="6" borderId="94" xfId="0" applyFont="1" applyFill="1" applyBorder="1" applyAlignment="1">
      <alignment horizontal="center" vertical="center"/>
    </xf>
    <xf numFmtId="0" fontId="36" fillId="10" borderId="95" xfId="0" applyFont="1" applyFill="1" applyBorder="1" applyAlignment="1">
      <alignment horizontal="center" vertical="center"/>
    </xf>
    <xf numFmtId="165" fontId="36" fillId="10" borderId="59" xfId="1" applyNumberFormat="1" applyFont="1" applyFill="1" applyBorder="1" applyAlignment="1">
      <alignment horizontal="center" vertical="center"/>
    </xf>
    <xf numFmtId="165" fontId="1" fillId="0" borderId="44" xfId="1" applyNumberFormat="1" applyFont="1" applyBorder="1" applyAlignment="1">
      <alignment horizontal="center" vertical="center"/>
    </xf>
    <xf numFmtId="165" fontId="1" fillId="0" borderId="47" xfId="1" applyNumberFormat="1" applyFont="1" applyBorder="1" applyAlignment="1">
      <alignment horizontal="center" vertical="center"/>
    </xf>
    <xf numFmtId="165" fontId="32" fillId="0" borderId="47" xfId="1" applyNumberFormat="1" applyFont="1" applyBorder="1" applyAlignment="1">
      <alignment horizontal="center" vertical="center"/>
    </xf>
    <xf numFmtId="165" fontId="32" fillId="0" borderId="50" xfId="1" applyNumberFormat="1" applyFont="1" applyBorder="1" applyAlignment="1">
      <alignment horizontal="center" vertical="center"/>
    </xf>
    <xf numFmtId="165" fontId="32" fillId="6" borderId="56" xfId="1" applyNumberFormat="1" applyFont="1" applyFill="1" applyBorder="1" applyAlignment="1">
      <alignment horizontal="center" vertical="center"/>
    </xf>
    <xf numFmtId="165" fontId="1" fillId="15" borderId="44" xfId="0" applyNumberFormat="1" applyFont="1" applyFill="1" applyBorder="1" applyAlignment="1">
      <alignment horizontal="center" vertical="center"/>
    </xf>
    <xf numFmtId="165" fontId="1" fillId="16" borderId="4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165" fontId="36" fillId="10" borderId="59" xfId="0" applyNumberFormat="1" applyFont="1" applyFill="1" applyBorder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36" fillId="9" borderId="51" xfId="0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5" fillId="0" borderId="70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1" xfId="0" applyFont="1" applyBorder="1" applyAlignment="1">
      <alignment horizontal="center" vertical="center" wrapText="1" readingOrder="2"/>
    </xf>
    <xf numFmtId="0" fontId="26" fillId="0" borderId="74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61" fillId="0" borderId="81" xfId="0" applyFont="1" applyBorder="1" applyAlignment="1">
      <alignment horizontal="center" vertical="center" wrapText="1" readingOrder="2"/>
    </xf>
    <xf numFmtId="0" fontId="61" fillId="0" borderId="102" xfId="0" applyFont="1" applyBorder="1" applyAlignment="1">
      <alignment horizontal="center" vertical="center" wrapText="1" readingOrder="2"/>
    </xf>
    <xf numFmtId="0" fontId="61" fillId="0" borderId="82" xfId="0" applyFont="1" applyBorder="1" applyAlignment="1">
      <alignment horizontal="center" vertical="center" wrapText="1" readingOrder="2"/>
    </xf>
    <xf numFmtId="0" fontId="61" fillId="0" borderId="103" xfId="0" applyFont="1" applyBorder="1" applyAlignment="1">
      <alignment horizontal="center" vertical="center" wrapText="1" readingOrder="2"/>
    </xf>
    <xf numFmtId="0" fontId="40" fillId="0" borderId="6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65" fontId="10" fillId="0" borderId="5" xfId="1" applyNumberFormat="1" applyFont="1" applyBorder="1" applyAlignment="1">
      <alignment horizontal="center" vertical="center" wrapText="1" readingOrder="2"/>
    </xf>
    <xf numFmtId="165" fontId="10" fillId="0" borderId="6" xfId="1" applyNumberFormat="1" applyFont="1" applyBorder="1" applyAlignment="1">
      <alignment horizontal="center" vertical="center" wrapText="1" readingOrder="2"/>
    </xf>
    <xf numFmtId="165" fontId="10" fillId="0" borderId="9" xfId="1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" fillId="0" borderId="85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57" fillId="15" borderId="0" xfId="0" applyFont="1" applyFill="1" applyAlignment="1">
      <alignment horizontal="center" vertical="center"/>
    </xf>
    <xf numFmtId="0" fontId="57" fillId="15" borderId="105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55" fillId="12" borderId="83" xfId="0" applyFont="1" applyFill="1" applyBorder="1" applyAlignment="1">
      <alignment horizontal="center" vertical="center" wrapText="1" readingOrder="2"/>
    </xf>
    <xf numFmtId="0" fontId="55" fillId="12" borderId="84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/>
    </xf>
    <xf numFmtId="0" fontId="55" fillId="12" borderId="89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 vertical="center"/>
    </xf>
    <xf numFmtId="0" fontId="54" fillId="0" borderId="105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105" xfId="0" applyFont="1" applyBorder="1" applyAlignment="1">
      <alignment horizontal="center"/>
    </xf>
    <xf numFmtId="0" fontId="58" fillId="17" borderId="0" xfId="0" applyFont="1" applyFill="1" applyAlignment="1">
      <alignment horizontal="center"/>
    </xf>
    <xf numFmtId="0" fontId="1" fillId="15" borderId="41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3" fillId="13" borderId="83" xfId="0" applyFont="1" applyFill="1" applyBorder="1" applyAlignment="1">
      <alignment horizontal="center" vertical="center"/>
    </xf>
    <xf numFmtId="0" fontId="3" fillId="13" borderId="89" xfId="0" applyFont="1" applyFill="1" applyBorder="1" applyAlignment="1">
      <alignment horizontal="center" vertical="center"/>
    </xf>
    <xf numFmtId="0" fontId="3" fillId="13" borderId="90" xfId="0" applyFont="1" applyFill="1" applyBorder="1" applyAlignment="1">
      <alignment horizontal="center" vertical="center"/>
    </xf>
    <xf numFmtId="0" fontId="3" fillId="14" borderId="83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0000000-0005-0000-0000-000002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1460899" y="0"/>
          <a:ext cx="4667251" cy="484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 جمعية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سواعد شبابية</a:t>
          </a:r>
          <a:endParaRPr lang="ar-SA" sz="1200" baseline="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EG" sz="1200">
              <a:effectLst/>
              <a:latin typeface="+mn-lt"/>
              <a:ea typeface="Calibri"/>
              <a:cs typeface="+mn-cs"/>
            </a:rPr>
            <a:t>137325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EG" sz="1200">
              <a:effectLst/>
              <a:latin typeface="+mn-lt"/>
              <a:ea typeface="Calibri"/>
              <a:cs typeface="+mn-cs"/>
            </a:rPr>
            <a:t>1553</a:t>
          </a:r>
          <a:r>
            <a:rPr lang="en-US" sz="1200">
              <a:effectLst/>
              <a:latin typeface="+mn-lt"/>
              <a:ea typeface="Calibri"/>
              <a:cs typeface="+mn-cs"/>
            </a:rPr>
            <a:t> 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-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2019/11/05م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EG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2019/11/05م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</a:t>
          </a:r>
          <a:r>
            <a:rPr lang="ar-EG" sz="1200">
              <a:effectLst/>
              <a:latin typeface="+mn-lt"/>
              <a:ea typeface="Calibri"/>
              <a:cs typeface="+mn-cs"/>
            </a:rPr>
            <a:t>دمات اجتماعية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شباب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محافظة وادي الدواسر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ar-EG" sz="1200">
              <a:effectLst/>
              <a:latin typeface="+mn-lt"/>
              <a:ea typeface="Calibri"/>
              <a:cs typeface="+mn-cs"/>
            </a:rPr>
            <a:t>0555115971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200">
              <a:effectLst/>
              <a:latin typeface="+mn-lt"/>
              <a:ea typeface="Calibri"/>
              <a:cs typeface="+mn-cs"/>
            </a:rPr>
            <a:t>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jsawaeid1442@gmail.com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0569455502</a:t>
          </a:r>
          <a:endParaRPr lang="ar-SA" sz="12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6</xdr:col>
      <xdr:colOff>523985</xdr:colOff>
      <xdr:row>2</xdr:row>
      <xdr:rowOff>157053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08415" y="0"/>
          <a:ext cx="1539305" cy="519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1594251" y="361950"/>
          <a:ext cx="38385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67828" y="0"/>
          <a:ext cx="1725520" cy="696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85725</xdr:rowOff>
    </xdr:from>
    <xdr:to>
      <xdr:col>15</xdr:col>
      <xdr:colOff>240626</xdr:colOff>
      <xdr:row>1</xdr:row>
      <xdr:rowOff>236090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514799" y="85725"/>
          <a:ext cx="1555076" cy="426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47625</xdr:rowOff>
    </xdr:from>
    <xdr:to>
      <xdr:col>10</xdr:col>
      <xdr:colOff>488276</xdr:colOff>
      <xdr:row>2</xdr:row>
      <xdr:rowOff>112265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6028074" y="47625"/>
          <a:ext cx="1555076" cy="426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815829</xdr:colOff>
      <xdr:row>2</xdr:row>
      <xdr:rowOff>166689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34133" y="1"/>
          <a:ext cx="1052367" cy="528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75640</xdr:colOff>
      <xdr:row>0</xdr:row>
      <xdr:rowOff>1</xdr:rowOff>
    </xdr:from>
    <xdr:to>
      <xdr:col>6</xdr:col>
      <xdr:colOff>422958</xdr:colOff>
      <xdr:row>2</xdr:row>
      <xdr:rowOff>139701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052499" y="1"/>
          <a:ext cx="1308100" cy="5786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373675</xdr:colOff>
      <xdr:row>0</xdr:row>
      <xdr:rowOff>58615</xdr:rowOff>
    </xdr:from>
    <xdr:to>
      <xdr:col>3</xdr:col>
      <xdr:colOff>1413950</xdr:colOff>
      <xdr:row>2</xdr:row>
      <xdr:rowOff>131884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548479" y="58615"/>
          <a:ext cx="1063135" cy="4396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-61130963</xdr:colOff>
      <xdr:row>0</xdr:row>
      <xdr:rowOff>41672</xdr:rowOff>
    </xdr:from>
    <xdr:to>
      <xdr:col>0</xdr:col>
      <xdr:colOff>-58468871</xdr:colOff>
      <xdr:row>3</xdr:row>
      <xdr:rowOff>154328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7518871" y="41672"/>
          <a:ext cx="2662092" cy="874656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19050</xdr:rowOff>
    </xdr:from>
    <xdr:to>
      <xdr:col>15</xdr:col>
      <xdr:colOff>438150</xdr:colOff>
      <xdr:row>2</xdr:row>
      <xdr:rowOff>95250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4972050" y="19050"/>
          <a:ext cx="1828800" cy="581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547733" y="0"/>
          <a:ext cx="68406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rnwamah.org/admincp/financial/ac-2.php?p=fi5&amp;idtr=2251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bernwamah.org/admincp/financial/ac-2.php?p=fi5&amp;idtr=2250" TargetMode="External"/><Relationship Id="rId1" Type="http://schemas.openxmlformats.org/officeDocument/2006/relationships/hyperlink" Target="https://www.bernwamah.org/admincp/financial/ac-2.php?p=fi5&amp;idtr=2045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bernwamah.org/admincp/financial/ac-2.php?p=fi5&amp;idtr=2297" TargetMode="External"/><Relationship Id="rId4" Type="http://schemas.openxmlformats.org/officeDocument/2006/relationships/hyperlink" Target="https://www.bernwamah.org/admincp/financial/ac-2.php?p=fi5&amp;idtr=228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topLeftCell="A7" zoomScale="131" zoomScaleNormal="100" zoomScaleSheetLayoutView="131" workbookViewId="0">
      <selection activeCell="B32" sqref="B32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topLeftCell="A26" zoomScale="122" zoomScaleNormal="100" zoomScaleSheetLayoutView="122" workbookViewId="0">
      <selection activeCell="D9" sqref="D9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29" t="s">
        <v>35</v>
      </c>
      <c r="C5" s="232" t="s">
        <v>94</v>
      </c>
      <c r="D5" s="232"/>
      <c r="E5" s="232"/>
      <c r="F5" s="232"/>
      <c r="G5" s="232" t="s">
        <v>95</v>
      </c>
      <c r="H5" s="233"/>
    </row>
    <row r="6" spans="2:12" ht="31.5" customHeight="1">
      <c r="B6" s="230"/>
      <c r="C6" s="234" t="s">
        <v>96</v>
      </c>
      <c r="D6" s="235"/>
      <c r="E6" s="234" t="s">
        <v>183</v>
      </c>
      <c r="F6" s="235"/>
      <c r="G6" s="236" t="s">
        <v>95</v>
      </c>
      <c r="H6" s="238" t="s">
        <v>99</v>
      </c>
    </row>
    <row r="7" spans="2:12" ht="16.2" thickBot="1">
      <c r="B7" s="231"/>
      <c r="C7" s="116" t="s">
        <v>94</v>
      </c>
      <c r="D7" s="116" t="s">
        <v>184</v>
      </c>
      <c r="E7" s="116" t="s">
        <v>97</v>
      </c>
      <c r="F7" s="116" t="s">
        <v>98</v>
      </c>
      <c r="G7" s="237"/>
      <c r="H7" s="239"/>
      <c r="I7" s="133"/>
      <c r="J7" s="132"/>
      <c r="K7" s="132"/>
    </row>
    <row r="8" spans="2:12" ht="21.6" thickTop="1">
      <c r="B8" s="226" t="s">
        <v>113</v>
      </c>
      <c r="C8" s="227"/>
      <c r="D8" s="227"/>
      <c r="E8" s="227"/>
      <c r="F8" s="227"/>
      <c r="G8" s="227"/>
      <c r="H8" s="228"/>
      <c r="K8" s="33"/>
      <c r="L8" s="33"/>
    </row>
    <row r="9" spans="2:12" ht="24" customHeight="1">
      <c r="B9" s="22" t="s">
        <v>100</v>
      </c>
      <c r="C9" s="131" t="s">
        <v>430</v>
      </c>
      <c r="D9" s="23"/>
      <c r="E9" s="23"/>
      <c r="F9" s="23"/>
      <c r="G9" s="23"/>
      <c r="H9" s="24"/>
    </row>
    <row r="10" spans="2:12" ht="24" customHeight="1">
      <c r="B10" s="15" t="s">
        <v>101</v>
      </c>
      <c r="C10" s="131" t="s">
        <v>430</v>
      </c>
      <c r="D10" s="16"/>
      <c r="E10" s="16"/>
      <c r="F10" s="16"/>
      <c r="G10" s="16"/>
      <c r="H10" s="17"/>
    </row>
    <row r="11" spans="2:12" ht="24" customHeight="1">
      <c r="B11" s="15" t="s">
        <v>102</v>
      </c>
      <c r="C11" s="131" t="s">
        <v>430</v>
      </c>
      <c r="D11" s="16"/>
      <c r="E11" s="16"/>
      <c r="F11" s="16"/>
      <c r="G11" s="16"/>
      <c r="H11" s="17"/>
    </row>
    <row r="12" spans="2:12" ht="24" customHeight="1">
      <c r="B12" s="15" t="s">
        <v>103</v>
      </c>
      <c r="C12" s="131" t="s">
        <v>430</v>
      </c>
      <c r="D12" s="16"/>
      <c r="E12" s="16"/>
      <c r="F12" s="16"/>
      <c r="G12" s="16"/>
      <c r="H12" s="17"/>
    </row>
    <row r="13" spans="2:12" ht="24" customHeight="1">
      <c r="B13" s="15" t="s">
        <v>104</v>
      </c>
      <c r="C13" s="131" t="s">
        <v>430</v>
      </c>
      <c r="D13" s="16"/>
      <c r="E13" s="16"/>
      <c r="F13" s="16"/>
      <c r="G13" s="16"/>
      <c r="H13" s="17"/>
    </row>
    <row r="14" spans="2:12" ht="24" customHeight="1">
      <c r="B14" s="15" t="s">
        <v>105</v>
      </c>
      <c r="C14" s="131" t="s">
        <v>430</v>
      </c>
      <c r="D14" s="16"/>
      <c r="E14" s="16"/>
      <c r="F14" s="16"/>
      <c r="G14" s="16"/>
      <c r="H14" s="17"/>
    </row>
    <row r="15" spans="2:12" ht="24" customHeight="1">
      <c r="B15" s="15" t="s">
        <v>106</v>
      </c>
      <c r="C15" s="131" t="s">
        <v>430</v>
      </c>
      <c r="D15" s="16"/>
      <c r="F15" s="16"/>
      <c r="G15" s="16"/>
      <c r="H15" s="17"/>
    </row>
    <row r="16" spans="2:12" ht="24" customHeight="1">
      <c r="B16" s="15" t="s">
        <v>107</v>
      </c>
      <c r="C16" s="16"/>
      <c r="D16" s="16"/>
      <c r="E16" s="131" t="s">
        <v>430</v>
      </c>
      <c r="F16" s="16"/>
      <c r="G16" s="16"/>
      <c r="H16" s="17"/>
    </row>
    <row r="17" spans="1:8" ht="24" customHeight="1">
      <c r="B17" s="15" t="s">
        <v>108</v>
      </c>
      <c r="C17" s="16"/>
      <c r="D17" s="16"/>
      <c r="E17" s="131" t="s">
        <v>430</v>
      </c>
      <c r="F17" s="16"/>
      <c r="G17" s="16"/>
      <c r="H17" s="17"/>
    </row>
    <row r="18" spans="1:8" ht="24" customHeight="1">
      <c r="B18" s="15" t="s">
        <v>109</v>
      </c>
      <c r="C18" s="131" t="s">
        <v>430</v>
      </c>
      <c r="D18" s="16"/>
      <c r="E18" s="16"/>
      <c r="F18" s="16"/>
      <c r="G18" s="16"/>
      <c r="H18" s="17"/>
    </row>
    <row r="19" spans="1:8" ht="24" customHeight="1">
      <c r="B19" s="15" t="s">
        <v>110</v>
      </c>
      <c r="C19" s="131" t="s">
        <v>430</v>
      </c>
      <c r="D19" s="16"/>
      <c r="E19" s="16"/>
      <c r="F19" s="16"/>
      <c r="G19" s="16"/>
      <c r="H19" s="17"/>
    </row>
    <row r="20" spans="1:8" ht="6.75" customHeight="1" thickBot="1">
      <c r="B20" s="18"/>
      <c r="C20" s="16"/>
      <c r="D20" s="16"/>
      <c r="E20" s="16"/>
      <c r="F20" s="16"/>
      <c r="G20" s="16"/>
      <c r="H20" s="17"/>
    </row>
    <row r="21" spans="1:8" ht="26.25" customHeight="1" thickTop="1">
      <c r="B21" s="226" t="s">
        <v>114</v>
      </c>
      <c r="C21" s="227"/>
      <c r="D21" s="227"/>
      <c r="E21" s="227"/>
      <c r="F21" s="227"/>
      <c r="G21" s="227"/>
      <c r="H21" s="228"/>
    </row>
    <row r="22" spans="1:8" ht="35.25" customHeight="1">
      <c r="B22" s="15" t="s">
        <v>178</v>
      </c>
      <c r="C22" s="131" t="s">
        <v>430</v>
      </c>
      <c r="D22" s="16"/>
      <c r="E22" s="131" t="s">
        <v>430</v>
      </c>
      <c r="F22" s="16"/>
      <c r="G22" s="16"/>
      <c r="H22" s="17"/>
    </row>
    <row r="23" spans="1:8" ht="35.25" customHeight="1">
      <c r="B23" s="15" t="s">
        <v>179</v>
      </c>
      <c r="C23" s="131" t="s">
        <v>430</v>
      </c>
      <c r="D23" s="16"/>
      <c r="E23" s="131" t="s">
        <v>430</v>
      </c>
      <c r="F23" s="16"/>
      <c r="G23" s="16"/>
      <c r="H23" s="17"/>
    </row>
    <row r="24" spans="1:8" ht="35.25" customHeight="1">
      <c r="B24" s="15" t="s">
        <v>111</v>
      </c>
      <c r="C24" s="131" t="s">
        <v>430</v>
      </c>
      <c r="D24" s="16"/>
      <c r="E24" s="131" t="s">
        <v>430</v>
      </c>
      <c r="F24" s="16"/>
      <c r="G24" s="16"/>
      <c r="H24" s="17"/>
    </row>
    <row r="25" spans="1:8" ht="35.25" customHeight="1">
      <c r="B25" s="15" t="s">
        <v>112</v>
      </c>
      <c r="C25" s="131" t="s">
        <v>430</v>
      </c>
      <c r="D25" s="16"/>
      <c r="E25" s="131"/>
      <c r="F25" s="16"/>
      <c r="G25" s="16"/>
      <c r="H25" s="17"/>
    </row>
    <row r="26" spans="1:8" ht="35.25" customHeight="1">
      <c r="A26" s="54"/>
      <c r="B26" s="15" t="s">
        <v>181</v>
      </c>
      <c r="C26" s="131" t="s">
        <v>430</v>
      </c>
      <c r="D26" s="16"/>
      <c r="E26" s="131" t="s">
        <v>430</v>
      </c>
      <c r="F26" s="16"/>
      <c r="G26" s="16"/>
      <c r="H26" s="17"/>
    </row>
    <row r="27" spans="1:8" ht="35.25" customHeight="1">
      <c r="B27" s="15" t="s">
        <v>180</v>
      </c>
      <c r="C27" s="131" t="s">
        <v>430</v>
      </c>
      <c r="D27" s="16"/>
      <c r="E27" s="131" t="s">
        <v>430</v>
      </c>
      <c r="F27" s="16"/>
      <c r="G27" s="16"/>
      <c r="H27" s="17"/>
    </row>
    <row r="28" spans="1:8" ht="35.25" customHeight="1">
      <c r="A28" s="54"/>
      <c r="B28" s="15" t="s">
        <v>185</v>
      </c>
      <c r="C28" s="131" t="s">
        <v>430</v>
      </c>
      <c r="D28" s="16"/>
      <c r="E28" s="131" t="s">
        <v>430</v>
      </c>
      <c r="F28" s="16"/>
      <c r="G28" s="16"/>
      <c r="H28" s="17"/>
    </row>
    <row r="29" spans="1:8" ht="3.75" customHeight="1" thickBot="1">
      <c r="B29" s="19"/>
      <c r="C29" s="20"/>
      <c r="D29" s="20"/>
      <c r="E29" s="20"/>
      <c r="F29" s="20"/>
      <c r="G29" s="20"/>
      <c r="H29" s="21"/>
    </row>
    <row r="30" spans="1:8" ht="23.4" thickTop="1">
      <c r="B30" s="14"/>
    </row>
    <row r="31" spans="1:8">
      <c r="B31" s="1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26"/>
  <sheetViews>
    <sheetView rightToLeft="1" topLeftCell="A2" zoomScale="70" zoomScaleNormal="70" workbookViewId="0">
      <selection activeCell="D17" sqref="D17"/>
    </sheetView>
  </sheetViews>
  <sheetFormatPr defaultRowHeight="14.4"/>
  <cols>
    <col min="2" max="2" width="8.109375" bestFit="1" customWidth="1"/>
    <col min="3" max="3" width="32.109375" customWidth="1"/>
    <col min="4" max="12" width="13.6640625" style="127" customWidth="1"/>
    <col min="13" max="13" width="1.44140625" style="127" customWidth="1"/>
    <col min="14" max="16" width="13.6640625" style="127" customWidth="1"/>
  </cols>
  <sheetData>
    <row r="1" spans="2:16" ht="21.75" customHeight="1"/>
    <row r="2" spans="2:16" ht="32.25" customHeight="1" thickBot="1">
      <c r="C2" s="240" t="s">
        <v>431</v>
      </c>
      <c r="D2" s="240"/>
      <c r="E2" s="240"/>
      <c r="F2" s="240"/>
      <c r="G2" s="240"/>
      <c r="H2" s="240"/>
      <c r="I2" s="240"/>
      <c r="J2" s="240"/>
      <c r="K2" s="240"/>
      <c r="L2" s="240"/>
    </row>
    <row r="3" spans="2:16" ht="15.6" thickBot="1">
      <c r="B3" s="241" t="s">
        <v>186</v>
      </c>
      <c r="C3" s="246" t="s">
        <v>115</v>
      </c>
      <c r="D3" s="243" t="s">
        <v>36</v>
      </c>
      <c r="E3" s="244"/>
      <c r="F3" s="245"/>
      <c r="G3" s="243" t="s">
        <v>37</v>
      </c>
      <c r="H3" s="244"/>
      <c r="I3" s="245"/>
      <c r="J3" s="243" t="s">
        <v>38</v>
      </c>
      <c r="K3" s="244"/>
      <c r="L3" s="245"/>
      <c r="N3" s="243" t="s">
        <v>85</v>
      </c>
      <c r="O3" s="244"/>
      <c r="P3" s="245"/>
    </row>
    <row r="4" spans="2:16" ht="15" thickBot="1">
      <c r="B4" s="242"/>
      <c r="C4" s="247"/>
      <c r="D4" s="128" t="s">
        <v>39</v>
      </c>
      <c r="E4" s="128" t="s">
        <v>40</v>
      </c>
      <c r="F4" s="128" t="s">
        <v>41</v>
      </c>
      <c r="G4" s="128" t="s">
        <v>39</v>
      </c>
      <c r="H4" s="128" t="s">
        <v>40</v>
      </c>
      <c r="I4" s="128" t="s">
        <v>41</v>
      </c>
      <c r="J4" s="128" t="s">
        <v>39</v>
      </c>
      <c r="K4" s="128" t="s">
        <v>40</v>
      </c>
      <c r="L4" s="129" t="s">
        <v>41</v>
      </c>
      <c r="N4" s="128" t="s">
        <v>39</v>
      </c>
      <c r="O4" s="128" t="s">
        <v>40</v>
      </c>
      <c r="P4" s="129" t="s">
        <v>41</v>
      </c>
    </row>
    <row r="5" spans="2:16" ht="15.75" customHeight="1" thickBot="1">
      <c r="B5" s="55">
        <v>311</v>
      </c>
      <c r="C5" s="1" t="s">
        <v>205</v>
      </c>
      <c r="D5" s="134"/>
      <c r="E5" s="135"/>
      <c r="F5" s="134"/>
      <c r="G5" s="135"/>
      <c r="H5" s="135"/>
      <c r="I5" s="135"/>
      <c r="J5" s="135"/>
      <c r="K5" s="135"/>
      <c r="L5" s="135"/>
      <c r="N5" s="130">
        <f>D5+G5+J5</f>
        <v>0</v>
      </c>
      <c r="O5" s="130">
        <f>E5+H5+K5</f>
        <v>0</v>
      </c>
      <c r="P5" s="130">
        <f>N5+O5</f>
        <v>0</v>
      </c>
    </row>
    <row r="6" spans="2:16" ht="20.399999999999999" thickBot="1">
      <c r="B6" s="56">
        <v>31101</v>
      </c>
      <c r="C6" s="2" t="s">
        <v>117</v>
      </c>
      <c r="D6" s="141">
        <v>0</v>
      </c>
      <c r="E6" s="141">
        <v>0</v>
      </c>
      <c r="F6" s="141">
        <f>D6+E6</f>
        <v>0</v>
      </c>
      <c r="G6" s="141">
        <v>0</v>
      </c>
      <c r="H6" s="141">
        <v>0</v>
      </c>
      <c r="I6" s="141">
        <f>SUM(G6:H6)</f>
        <v>0</v>
      </c>
      <c r="J6" s="141">
        <v>0</v>
      </c>
      <c r="K6" s="141">
        <v>0</v>
      </c>
      <c r="L6" s="141">
        <f>SUM(J6:K6)</f>
        <v>0</v>
      </c>
      <c r="N6" s="142">
        <f t="shared" ref="N6:N26" si="0">D6+G6+J6</f>
        <v>0</v>
      </c>
      <c r="O6" s="142">
        <f t="shared" ref="O6:O26" si="1">E6+H6+K6</f>
        <v>0</v>
      </c>
      <c r="P6" s="142">
        <f t="shared" ref="P6:P26" si="2">N6+O6</f>
        <v>0</v>
      </c>
    </row>
    <row r="7" spans="2:16" ht="20.399999999999999" thickBot="1">
      <c r="B7" s="56">
        <v>31102</v>
      </c>
      <c r="C7" s="2" t="s">
        <v>118</v>
      </c>
      <c r="D7" s="141">
        <v>0</v>
      </c>
      <c r="E7" s="141">
        <v>0</v>
      </c>
      <c r="F7" s="141">
        <f t="shared" ref="F7:F11" si="3">D7+E7</f>
        <v>0</v>
      </c>
      <c r="G7" s="141">
        <v>37500</v>
      </c>
      <c r="H7" s="141">
        <v>0</v>
      </c>
      <c r="I7" s="141">
        <f t="shared" ref="I7:I11" si="4">SUM(G7:H7)</f>
        <v>37500</v>
      </c>
      <c r="J7" s="141">
        <v>0</v>
      </c>
      <c r="K7" s="141">
        <v>0</v>
      </c>
      <c r="L7" s="141">
        <f t="shared" ref="L7:L11" si="5">SUM(J7:K7)</f>
        <v>0</v>
      </c>
      <c r="N7" s="142">
        <f t="shared" si="0"/>
        <v>37500</v>
      </c>
      <c r="O7" s="142">
        <f t="shared" si="1"/>
        <v>0</v>
      </c>
      <c r="P7" s="142">
        <f t="shared" si="2"/>
        <v>37500</v>
      </c>
    </row>
    <row r="8" spans="2:16" ht="20.399999999999999" thickBot="1">
      <c r="B8" s="56">
        <v>31103</v>
      </c>
      <c r="C8" s="2" t="s">
        <v>120</v>
      </c>
      <c r="D8" s="141">
        <v>0</v>
      </c>
      <c r="E8" s="141">
        <v>0</v>
      </c>
      <c r="F8" s="141">
        <f t="shared" si="3"/>
        <v>0</v>
      </c>
      <c r="G8" s="141">
        <v>0</v>
      </c>
      <c r="H8" s="141">
        <v>0</v>
      </c>
      <c r="I8" s="141">
        <f t="shared" si="4"/>
        <v>0</v>
      </c>
      <c r="J8" s="141">
        <v>0</v>
      </c>
      <c r="K8" s="141">
        <v>0</v>
      </c>
      <c r="L8" s="141">
        <f t="shared" si="5"/>
        <v>0</v>
      </c>
      <c r="N8" s="142">
        <f t="shared" si="0"/>
        <v>0</v>
      </c>
      <c r="O8" s="142">
        <f t="shared" si="1"/>
        <v>0</v>
      </c>
      <c r="P8" s="142">
        <f t="shared" si="2"/>
        <v>0</v>
      </c>
    </row>
    <row r="9" spans="2:16" ht="20.399999999999999" thickBot="1">
      <c r="B9" s="56">
        <v>31104</v>
      </c>
      <c r="C9" s="2" t="s">
        <v>134</v>
      </c>
      <c r="D9" s="141">
        <v>0</v>
      </c>
      <c r="E9" s="141">
        <v>0</v>
      </c>
      <c r="F9" s="141">
        <f t="shared" si="3"/>
        <v>0</v>
      </c>
      <c r="G9" s="141">
        <v>0</v>
      </c>
      <c r="H9" s="141">
        <v>0</v>
      </c>
      <c r="I9" s="141">
        <f t="shared" si="4"/>
        <v>0</v>
      </c>
      <c r="J9" s="141">
        <v>0</v>
      </c>
      <c r="K9" s="141">
        <v>0</v>
      </c>
      <c r="L9" s="141">
        <f t="shared" si="5"/>
        <v>0</v>
      </c>
      <c r="N9" s="142">
        <f t="shared" si="0"/>
        <v>0</v>
      </c>
      <c r="O9" s="142">
        <f t="shared" si="1"/>
        <v>0</v>
      </c>
      <c r="P9" s="142">
        <f t="shared" si="2"/>
        <v>0</v>
      </c>
    </row>
    <row r="10" spans="2:16" ht="20.399999999999999" thickBot="1">
      <c r="B10" s="56">
        <v>31105</v>
      </c>
      <c r="C10" s="2" t="s">
        <v>204</v>
      </c>
      <c r="D10" s="141">
        <v>0</v>
      </c>
      <c r="E10" s="141">
        <v>0</v>
      </c>
      <c r="F10" s="141">
        <f t="shared" si="3"/>
        <v>0</v>
      </c>
      <c r="G10" s="141">
        <v>0</v>
      </c>
      <c r="H10" s="141">
        <v>0</v>
      </c>
      <c r="I10" s="141">
        <f t="shared" si="4"/>
        <v>0</v>
      </c>
      <c r="J10" s="141">
        <v>0</v>
      </c>
      <c r="K10" s="141">
        <v>0</v>
      </c>
      <c r="L10" s="141">
        <f t="shared" si="5"/>
        <v>0</v>
      </c>
      <c r="N10" s="142">
        <f t="shared" si="0"/>
        <v>0</v>
      </c>
      <c r="O10" s="142">
        <f t="shared" si="1"/>
        <v>0</v>
      </c>
      <c r="P10" s="142">
        <f t="shared" si="2"/>
        <v>0</v>
      </c>
    </row>
    <row r="11" spans="2:16" ht="20.399999999999999" thickBot="1">
      <c r="B11" s="57">
        <v>31106</v>
      </c>
      <c r="C11" s="2" t="s">
        <v>164</v>
      </c>
      <c r="D11" s="141">
        <v>0</v>
      </c>
      <c r="E11" s="141">
        <v>0</v>
      </c>
      <c r="F11" s="141">
        <f t="shared" si="3"/>
        <v>0</v>
      </c>
      <c r="G11" s="141">
        <v>0</v>
      </c>
      <c r="H11" s="141">
        <v>0</v>
      </c>
      <c r="I11" s="141">
        <f t="shared" si="4"/>
        <v>0</v>
      </c>
      <c r="J11" s="141">
        <v>0</v>
      </c>
      <c r="K11" s="141">
        <v>0</v>
      </c>
      <c r="L11" s="141">
        <f t="shared" si="5"/>
        <v>0</v>
      </c>
      <c r="N11" s="142">
        <f t="shared" si="0"/>
        <v>0</v>
      </c>
      <c r="O11" s="142">
        <f t="shared" si="1"/>
        <v>0</v>
      </c>
      <c r="P11" s="142">
        <f t="shared" si="2"/>
        <v>0</v>
      </c>
    </row>
    <row r="12" spans="2:16" ht="31.2" thickBot="1">
      <c r="B12" s="4"/>
      <c r="C12" s="4" t="s">
        <v>82</v>
      </c>
      <c r="D12" s="138">
        <f>SUM(D6:D11)</f>
        <v>0</v>
      </c>
      <c r="E12" s="138">
        <f t="shared" ref="E12:L12" si="6">SUM(E6:E11)</f>
        <v>0</v>
      </c>
      <c r="F12" s="138">
        <f t="shared" si="6"/>
        <v>0</v>
      </c>
      <c r="G12" s="138">
        <f t="shared" si="6"/>
        <v>37500</v>
      </c>
      <c r="H12" s="138">
        <f t="shared" si="6"/>
        <v>0</v>
      </c>
      <c r="I12" s="138">
        <f t="shared" si="6"/>
        <v>37500</v>
      </c>
      <c r="J12" s="138">
        <f t="shared" si="6"/>
        <v>0</v>
      </c>
      <c r="K12" s="138">
        <f t="shared" si="6"/>
        <v>0</v>
      </c>
      <c r="L12" s="138">
        <f t="shared" si="6"/>
        <v>0</v>
      </c>
      <c r="M12" s="139"/>
      <c r="N12" s="138">
        <f t="shared" si="0"/>
        <v>37500</v>
      </c>
      <c r="O12" s="138">
        <f t="shared" si="1"/>
        <v>0</v>
      </c>
      <c r="P12" s="138">
        <f t="shared" si="2"/>
        <v>37500</v>
      </c>
    </row>
    <row r="13" spans="2:16" ht="15.75" customHeight="1" thickBot="1">
      <c r="B13" s="55">
        <v>312</v>
      </c>
      <c r="C13" s="1" t="s">
        <v>191</v>
      </c>
      <c r="D13" s="126"/>
      <c r="E13" s="126"/>
      <c r="F13" s="126"/>
      <c r="G13" s="126"/>
      <c r="H13" s="126"/>
      <c r="I13" s="126"/>
      <c r="J13" s="126"/>
      <c r="K13" s="126"/>
      <c r="L13" s="126"/>
      <c r="N13" s="130">
        <f t="shared" si="0"/>
        <v>0</v>
      </c>
      <c r="O13" s="130">
        <f t="shared" si="1"/>
        <v>0</v>
      </c>
      <c r="P13" s="130">
        <f t="shared" si="2"/>
        <v>0</v>
      </c>
    </row>
    <row r="14" spans="2:16" ht="20.399999999999999" thickBot="1">
      <c r="B14" s="56">
        <v>31201</v>
      </c>
      <c r="C14" s="2" t="s">
        <v>192</v>
      </c>
      <c r="D14" s="141"/>
      <c r="E14" s="141">
        <v>0</v>
      </c>
      <c r="F14" s="141">
        <f>SUM(D14:E14)</f>
        <v>0</v>
      </c>
      <c r="G14" s="141">
        <v>0</v>
      </c>
      <c r="H14" s="141">
        <v>0</v>
      </c>
      <c r="I14" s="141">
        <f>SUM(G14:H14)</f>
        <v>0</v>
      </c>
      <c r="J14" s="141">
        <v>0</v>
      </c>
      <c r="K14" s="141">
        <v>0</v>
      </c>
      <c r="L14" s="141">
        <f>SUM(J14:K14)</f>
        <v>0</v>
      </c>
      <c r="N14" s="142">
        <f t="shared" si="0"/>
        <v>0</v>
      </c>
      <c r="O14" s="142">
        <f t="shared" si="1"/>
        <v>0</v>
      </c>
      <c r="P14" s="142">
        <f t="shared" si="2"/>
        <v>0</v>
      </c>
    </row>
    <row r="15" spans="2:16" ht="20.399999999999999" thickBot="1">
      <c r="B15" s="56">
        <v>31202</v>
      </c>
      <c r="C15" s="2" t="s">
        <v>193</v>
      </c>
      <c r="D15" s="141">
        <v>0</v>
      </c>
      <c r="E15" s="141">
        <v>0</v>
      </c>
      <c r="F15" s="141">
        <f t="shared" ref="F15:F18" si="7">SUM(D15:E15)</f>
        <v>0</v>
      </c>
      <c r="G15" s="141">
        <f t="shared" ref="G15:G18" si="8">SUM(G8)</f>
        <v>0</v>
      </c>
      <c r="H15" s="141">
        <v>0</v>
      </c>
      <c r="I15" s="141">
        <f t="shared" ref="I15:I18" si="9">SUM(G15:H15)</f>
        <v>0</v>
      </c>
      <c r="J15" s="141">
        <v>0</v>
      </c>
      <c r="K15" s="141">
        <v>0</v>
      </c>
      <c r="L15" s="141">
        <f t="shared" ref="L15:L18" si="10">SUM(J15:K15)</f>
        <v>0</v>
      </c>
      <c r="N15" s="142">
        <f t="shared" si="0"/>
        <v>0</v>
      </c>
      <c r="O15" s="142">
        <f t="shared" si="1"/>
        <v>0</v>
      </c>
      <c r="P15" s="142">
        <f t="shared" si="2"/>
        <v>0</v>
      </c>
    </row>
    <row r="16" spans="2:16" ht="20.399999999999999" thickBot="1">
      <c r="B16" s="56">
        <v>31203</v>
      </c>
      <c r="C16" s="2" t="s">
        <v>194</v>
      </c>
      <c r="D16" s="141">
        <v>2400</v>
      </c>
      <c r="E16" s="141">
        <v>0</v>
      </c>
      <c r="F16" s="141">
        <f t="shared" si="7"/>
        <v>2400</v>
      </c>
      <c r="G16" s="141">
        <f t="shared" si="8"/>
        <v>0</v>
      </c>
      <c r="H16" s="141">
        <v>0</v>
      </c>
      <c r="I16" s="141">
        <f t="shared" si="9"/>
        <v>0</v>
      </c>
      <c r="J16" s="141">
        <v>0</v>
      </c>
      <c r="K16" s="141">
        <v>0</v>
      </c>
      <c r="L16" s="141">
        <f t="shared" si="10"/>
        <v>0</v>
      </c>
      <c r="N16" s="142">
        <f t="shared" si="0"/>
        <v>2400</v>
      </c>
      <c r="O16" s="142">
        <f t="shared" si="1"/>
        <v>0</v>
      </c>
      <c r="P16" s="142">
        <f t="shared" si="2"/>
        <v>2400</v>
      </c>
    </row>
    <row r="17" spans="2:16" ht="20.399999999999999" thickBot="1">
      <c r="B17" s="56">
        <v>31204</v>
      </c>
      <c r="C17" s="2" t="s">
        <v>206</v>
      </c>
      <c r="D17" s="141">
        <v>0</v>
      </c>
      <c r="E17" s="141">
        <v>0</v>
      </c>
      <c r="F17" s="141">
        <f t="shared" si="7"/>
        <v>0</v>
      </c>
      <c r="G17" s="141">
        <v>0</v>
      </c>
      <c r="H17" s="141">
        <v>0</v>
      </c>
      <c r="I17" s="141">
        <f t="shared" si="9"/>
        <v>0</v>
      </c>
      <c r="J17" s="141">
        <v>0</v>
      </c>
      <c r="K17" s="141">
        <v>0</v>
      </c>
      <c r="L17" s="141">
        <f t="shared" si="10"/>
        <v>0</v>
      </c>
      <c r="N17" s="142">
        <f t="shared" si="0"/>
        <v>0</v>
      </c>
      <c r="O17" s="142">
        <f t="shared" si="1"/>
        <v>0</v>
      </c>
      <c r="P17" s="142">
        <f t="shared" si="2"/>
        <v>0</v>
      </c>
    </row>
    <row r="18" spans="2:16" ht="20.399999999999999" thickBot="1">
      <c r="B18" s="56">
        <v>31205</v>
      </c>
      <c r="C18" s="2" t="s">
        <v>207</v>
      </c>
      <c r="D18" s="141"/>
      <c r="E18" s="141">
        <v>0</v>
      </c>
      <c r="F18" s="141">
        <f t="shared" si="7"/>
        <v>0</v>
      </c>
      <c r="G18" s="141">
        <f t="shared" si="8"/>
        <v>0</v>
      </c>
      <c r="H18" s="141">
        <v>0</v>
      </c>
      <c r="I18" s="141">
        <f t="shared" si="9"/>
        <v>0</v>
      </c>
      <c r="J18" s="141">
        <v>0</v>
      </c>
      <c r="K18" s="141">
        <v>0</v>
      </c>
      <c r="L18" s="141">
        <f t="shared" si="10"/>
        <v>0</v>
      </c>
      <c r="N18" s="142">
        <f t="shared" si="0"/>
        <v>0</v>
      </c>
      <c r="O18" s="142">
        <f t="shared" si="1"/>
        <v>0</v>
      </c>
      <c r="P18" s="142">
        <f t="shared" si="2"/>
        <v>0</v>
      </c>
    </row>
    <row r="19" spans="2:16" ht="61.8" thickBot="1">
      <c r="B19" s="4"/>
      <c r="C19" s="4" t="s">
        <v>83</v>
      </c>
      <c r="D19" s="138">
        <f>SUM(D14:D18)</f>
        <v>2400</v>
      </c>
      <c r="E19" s="138">
        <f t="shared" ref="E19:L19" si="11">SUM(E14:E18)</f>
        <v>0</v>
      </c>
      <c r="F19" s="138">
        <f t="shared" si="11"/>
        <v>2400</v>
      </c>
      <c r="G19" s="138">
        <f t="shared" si="11"/>
        <v>0</v>
      </c>
      <c r="H19" s="138">
        <f t="shared" si="11"/>
        <v>0</v>
      </c>
      <c r="I19" s="138">
        <f t="shared" si="11"/>
        <v>0</v>
      </c>
      <c r="J19" s="138">
        <f t="shared" si="11"/>
        <v>0</v>
      </c>
      <c r="K19" s="138">
        <f t="shared" si="11"/>
        <v>0</v>
      </c>
      <c r="L19" s="138">
        <f t="shared" si="11"/>
        <v>0</v>
      </c>
      <c r="M19" s="137"/>
      <c r="N19" s="138">
        <f t="shared" si="0"/>
        <v>2400</v>
      </c>
      <c r="O19" s="138">
        <f t="shared" si="1"/>
        <v>0</v>
      </c>
      <c r="P19" s="138">
        <f t="shared" si="2"/>
        <v>2400</v>
      </c>
    </row>
    <row r="20" spans="2:16" ht="15.75" customHeight="1" thickBot="1">
      <c r="B20" s="55">
        <v>313</v>
      </c>
      <c r="C20" s="1" t="s">
        <v>195</v>
      </c>
      <c r="D20" s="126"/>
      <c r="E20" s="126"/>
      <c r="F20" s="126"/>
      <c r="G20" s="126"/>
      <c r="H20" s="126"/>
      <c r="I20" s="126"/>
      <c r="J20" s="126"/>
      <c r="K20" s="126"/>
      <c r="L20" s="126"/>
      <c r="N20" s="130">
        <f t="shared" si="0"/>
        <v>0</v>
      </c>
      <c r="O20" s="130">
        <f t="shared" si="1"/>
        <v>0</v>
      </c>
      <c r="P20" s="130">
        <f t="shared" si="2"/>
        <v>0</v>
      </c>
    </row>
    <row r="21" spans="2:16" ht="20.399999999999999" thickBot="1">
      <c r="B21" s="56">
        <v>31301</v>
      </c>
      <c r="C21" s="2" t="s">
        <v>196</v>
      </c>
      <c r="D21" s="141">
        <v>0</v>
      </c>
      <c r="E21" s="141">
        <v>0</v>
      </c>
      <c r="F21" s="141">
        <f>SUM(D21:E21)</f>
        <v>0</v>
      </c>
      <c r="G21" s="141">
        <v>0</v>
      </c>
      <c r="H21" s="141">
        <v>0</v>
      </c>
      <c r="I21" s="141">
        <f>SUM(G21:H22)</f>
        <v>0</v>
      </c>
      <c r="J21" s="141">
        <v>0</v>
      </c>
      <c r="K21" s="141">
        <v>0</v>
      </c>
      <c r="L21" s="141">
        <f>SUM(J21:K21)</f>
        <v>0</v>
      </c>
      <c r="M21" s="143"/>
      <c r="N21" s="142">
        <f t="shared" si="0"/>
        <v>0</v>
      </c>
      <c r="O21" s="142">
        <f t="shared" si="1"/>
        <v>0</v>
      </c>
      <c r="P21" s="142">
        <f t="shared" si="2"/>
        <v>0</v>
      </c>
    </row>
    <row r="22" spans="2:16" ht="20.399999999999999" thickBot="1">
      <c r="B22" s="56">
        <v>31302</v>
      </c>
      <c r="C22" s="2" t="s">
        <v>197</v>
      </c>
      <c r="D22" s="141">
        <v>0</v>
      </c>
      <c r="E22" s="141">
        <v>0</v>
      </c>
      <c r="F22" s="141">
        <f t="shared" ref="F22:F24" si="12">SUM(D22:E22)</f>
        <v>0</v>
      </c>
      <c r="G22" s="141">
        <v>0</v>
      </c>
      <c r="H22" s="141">
        <v>0</v>
      </c>
      <c r="I22" s="141">
        <f t="shared" ref="I22:I24" si="13">SUM(G22:H23)</f>
        <v>0</v>
      </c>
      <c r="J22" s="141">
        <v>0</v>
      </c>
      <c r="K22" s="141">
        <v>0</v>
      </c>
      <c r="L22" s="141">
        <f t="shared" ref="L22:L24" si="14">SUM(J22:K22)</f>
        <v>0</v>
      </c>
      <c r="M22" s="143"/>
      <c r="N22" s="142">
        <f t="shared" si="0"/>
        <v>0</v>
      </c>
      <c r="O22" s="142">
        <f t="shared" si="1"/>
        <v>0</v>
      </c>
      <c r="P22" s="142">
        <f t="shared" si="2"/>
        <v>0</v>
      </c>
    </row>
    <row r="23" spans="2:16" ht="20.399999999999999" thickBot="1">
      <c r="B23" s="56">
        <v>31303</v>
      </c>
      <c r="C23" s="2" t="s">
        <v>198</v>
      </c>
      <c r="D23" s="141">
        <v>0</v>
      </c>
      <c r="E23" s="141">
        <v>0</v>
      </c>
      <c r="F23" s="141">
        <f t="shared" si="12"/>
        <v>0</v>
      </c>
      <c r="G23" s="141">
        <v>0</v>
      </c>
      <c r="H23" s="141">
        <v>0</v>
      </c>
      <c r="I23" s="141">
        <f t="shared" si="13"/>
        <v>0</v>
      </c>
      <c r="J23" s="141">
        <v>0</v>
      </c>
      <c r="K23" s="141">
        <v>0</v>
      </c>
      <c r="L23" s="141">
        <f t="shared" si="14"/>
        <v>0</v>
      </c>
      <c r="M23" s="143"/>
      <c r="N23" s="142">
        <f t="shared" si="0"/>
        <v>0</v>
      </c>
      <c r="O23" s="142">
        <f t="shared" si="1"/>
        <v>0</v>
      </c>
      <c r="P23" s="142">
        <f t="shared" si="2"/>
        <v>0</v>
      </c>
    </row>
    <row r="24" spans="2:16" ht="20.399999999999999" thickBot="1">
      <c r="B24" s="56">
        <v>31304</v>
      </c>
      <c r="C24" s="3" t="s">
        <v>208</v>
      </c>
      <c r="D24" s="141">
        <v>0</v>
      </c>
      <c r="E24" s="141">
        <v>0</v>
      </c>
      <c r="F24" s="141">
        <f t="shared" si="12"/>
        <v>0</v>
      </c>
      <c r="G24" s="141">
        <v>0</v>
      </c>
      <c r="H24" s="141">
        <v>0</v>
      </c>
      <c r="I24" s="141">
        <f t="shared" si="13"/>
        <v>0</v>
      </c>
      <c r="J24" s="141">
        <v>0</v>
      </c>
      <c r="K24" s="141">
        <v>0</v>
      </c>
      <c r="L24" s="141">
        <f t="shared" si="14"/>
        <v>0</v>
      </c>
      <c r="M24" s="143"/>
      <c r="N24" s="142">
        <f t="shared" si="0"/>
        <v>0</v>
      </c>
      <c r="O24" s="142">
        <f t="shared" si="1"/>
        <v>0</v>
      </c>
      <c r="P24" s="142">
        <f t="shared" si="2"/>
        <v>0</v>
      </c>
    </row>
    <row r="25" spans="2:16" ht="31.2" thickBot="1">
      <c r="B25" s="4"/>
      <c r="C25" s="4" t="s">
        <v>84</v>
      </c>
      <c r="D25" s="136">
        <f>SUM(D21:D24)</f>
        <v>0</v>
      </c>
      <c r="E25" s="136">
        <f t="shared" ref="E25:L25" si="15">SUM(E21:E24)</f>
        <v>0</v>
      </c>
      <c r="F25" s="136">
        <f t="shared" si="15"/>
        <v>0</v>
      </c>
      <c r="G25" s="136">
        <f t="shared" si="15"/>
        <v>0</v>
      </c>
      <c r="H25" s="136">
        <f t="shared" si="15"/>
        <v>0</v>
      </c>
      <c r="I25" s="136">
        <f t="shared" si="15"/>
        <v>0</v>
      </c>
      <c r="J25" s="136">
        <f t="shared" si="15"/>
        <v>0</v>
      </c>
      <c r="K25" s="136">
        <f t="shared" si="15"/>
        <v>0</v>
      </c>
      <c r="L25" s="136">
        <f t="shared" si="15"/>
        <v>0</v>
      </c>
      <c r="M25" s="137"/>
      <c r="N25" s="136">
        <f t="shared" si="0"/>
        <v>0</v>
      </c>
      <c r="O25" s="136">
        <f t="shared" si="1"/>
        <v>0</v>
      </c>
      <c r="P25" s="136">
        <f t="shared" si="2"/>
        <v>0</v>
      </c>
    </row>
    <row r="26" spans="2:16" ht="36" thickBot="1">
      <c r="B26" s="5"/>
      <c r="C26" s="5" t="s">
        <v>85</v>
      </c>
      <c r="D26" s="140">
        <f>SUM(D12+D19+D25)</f>
        <v>2400</v>
      </c>
      <c r="E26" s="140">
        <f t="shared" ref="E26:L26" si="16">SUM(E12+E19+E25)</f>
        <v>0</v>
      </c>
      <c r="F26" s="140">
        <f t="shared" si="16"/>
        <v>2400</v>
      </c>
      <c r="G26" s="140">
        <f t="shared" si="16"/>
        <v>37500</v>
      </c>
      <c r="H26" s="140">
        <f t="shared" si="16"/>
        <v>0</v>
      </c>
      <c r="I26" s="140">
        <f t="shared" si="16"/>
        <v>37500</v>
      </c>
      <c r="J26" s="140">
        <f t="shared" si="16"/>
        <v>0</v>
      </c>
      <c r="K26" s="140">
        <f t="shared" si="16"/>
        <v>0</v>
      </c>
      <c r="L26" s="140">
        <f t="shared" si="16"/>
        <v>0</v>
      </c>
      <c r="M26" s="139"/>
      <c r="N26" s="140">
        <f t="shared" si="0"/>
        <v>39900</v>
      </c>
      <c r="O26" s="140">
        <f t="shared" si="1"/>
        <v>0</v>
      </c>
      <c r="P26" s="140">
        <f t="shared" si="2"/>
        <v>39900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10"/>
  <sheetViews>
    <sheetView rightToLeft="1" topLeftCell="A306" workbookViewId="0">
      <selection activeCell="J21" sqref="J21"/>
    </sheetView>
  </sheetViews>
  <sheetFormatPr defaultRowHeight="14.4"/>
  <cols>
    <col min="2" max="2" width="10.88671875" bestFit="1" customWidth="1"/>
    <col min="3" max="3" width="53.6640625" bestFit="1" customWidth="1"/>
    <col min="4" max="11" width="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252" t="s">
        <v>432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2:18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8"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2:18"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2:18"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2:18" ht="30" customHeight="1" thickBot="1"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2:18" ht="15" customHeight="1" thickTop="1" thickBot="1">
      <c r="B7" s="254" t="s">
        <v>0</v>
      </c>
      <c r="C7" s="250" t="s">
        <v>419</v>
      </c>
      <c r="D7" s="256" t="s">
        <v>1</v>
      </c>
      <c r="E7" s="250" t="s">
        <v>416</v>
      </c>
      <c r="F7" s="248" t="s">
        <v>420</v>
      </c>
      <c r="G7" s="249"/>
      <c r="H7" s="248" t="s">
        <v>421</v>
      </c>
      <c r="I7" s="249"/>
      <c r="J7" s="250" t="s">
        <v>418</v>
      </c>
      <c r="K7" s="250" t="s">
        <v>93</v>
      </c>
    </row>
    <row r="8" spans="2:18" ht="56.4" thickTop="1" thickBot="1">
      <c r="B8" s="255"/>
      <c r="C8" s="251"/>
      <c r="D8" s="257"/>
      <c r="E8" s="251"/>
      <c r="F8" s="117" t="s">
        <v>422</v>
      </c>
      <c r="G8" s="117" t="s">
        <v>417</v>
      </c>
      <c r="H8" s="117" t="s">
        <v>3</v>
      </c>
      <c r="I8" s="117" t="s">
        <v>423</v>
      </c>
      <c r="J8" s="251"/>
      <c r="K8" s="251"/>
    </row>
    <row r="9" spans="2:18" ht="25.8" thickTop="1">
      <c r="B9" s="58">
        <v>4</v>
      </c>
      <c r="C9" s="59" t="s">
        <v>209</v>
      </c>
      <c r="D9" s="144"/>
      <c r="E9" s="145"/>
      <c r="F9" s="145"/>
      <c r="G9" s="145"/>
      <c r="H9" s="145"/>
      <c r="I9" s="145"/>
      <c r="J9" s="145"/>
      <c r="K9" s="145"/>
      <c r="P9" s="60"/>
      <c r="R9" s="60"/>
    </row>
    <row r="10" spans="2:18" ht="17.399999999999999">
      <c r="B10" s="61">
        <v>41</v>
      </c>
      <c r="C10" s="61" t="s">
        <v>210</v>
      </c>
      <c r="D10" s="146"/>
      <c r="E10" s="147"/>
      <c r="F10" s="148"/>
      <c r="G10" s="149"/>
      <c r="H10" s="146"/>
      <c r="I10" s="146"/>
      <c r="J10" s="146"/>
      <c r="K10" s="146"/>
      <c r="P10" s="60"/>
      <c r="R10" s="60"/>
    </row>
    <row r="11" spans="2:18" ht="17.399999999999999">
      <c r="B11" s="61">
        <v>411</v>
      </c>
      <c r="C11" s="63" t="s">
        <v>4</v>
      </c>
      <c r="D11" s="146"/>
      <c r="E11" s="150"/>
      <c r="F11" s="149"/>
      <c r="G11" s="146"/>
      <c r="H11" s="146"/>
      <c r="I11" s="146"/>
      <c r="J11" s="146"/>
      <c r="K11" s="146"/>
      <c r="P11" s="60"/>
      <c r="R11" s="60"/>
    </row>
    <row r="12" spans="2:18">
      <c r="B12" s="62">
        <v>41101</v>
      </c>
      <c r="C12" s="65" t="s">
        <v>5</v>
      </c>
      <c r="D12" s="150"/>
      <c r="E12" s="149"/>
      <c r="F12" s="146"/>
      <c r="G12" s="146"/>
      <c r="H12" s="146"/>
      <c r="I12" s="146"/>
      <c r="J12" s="146"/>
      <c r="K12" s="146"/>
      <c r="P12" s="60"/>
      <c r="R12" s="60"/>
    </row>
    <row r="13" spans="2:18">
      <c r="B13" s="62">
        <v>41101001</v>
      </c>
      <c r="C13" s="64" t="s">
        <v>211</v>
      </c>
      <c r="D13" s="146">
        <f>SUM(E13:K13)</f>
        <v>15000</v>
      </c>
      <c r="E13" s="146"/>
      <c r="F13" s="146"/>
      <c r="G13" s="146">
        <v>6000</v>
      </c>
      <c r="H13" s="146"/>
      <c r="I13" s="146"/>
      <c r="J13" s="146"/>
      <c r="K13" s="146">
        <v>9000</v>
      </c>
      <c r="P13" s="60"/>
      <c r="R13" s="60"/>
    </row>
    <row r="14" spans="2:18">
      <c r="B14" s="62">
        <v>41101002</v>
      </c>
      <c r="C14" s="64" t="s">
        <v>212</v>
      </c>
      <c r="D14" s="146">
        <f t="shared" ref="D14:D77" si="0">SUM(E14:K14)</f>
        <v>0</v>
      </c>
      <c r="E14" s="146"/>
      <c r="F14" s="146"/>
      <c r="G14" s="146"/>
      <c r="H14" s="146"/>
      <c r="I14" s="146"/>
      <c r="J14" s="146"/>
      <c r="K14" s="146"/>
      <c r="P14" s="60"/>
      <c r="R14" s="60"/>
    </row>
    <row r="15" spans="2:18">
      <c r="B15" s="62">
        <v>41101003</v>
      </c>
      <c r="C15" s="64" t="s">
        <v>213</v>
      </c>
      <c r="D15" s="146">
        <f t="shared" si="0"/>
        <v>0</v>
      </c>
      <c r="E15" s="146"/>
      <c r="F15" s="146"/>
      <c r="G15" s="146"/>
      <c r="H15" s="146"/>
      <c r="I15" s="146"/>
      <c r="J15" s="146"/>
      <c r="K15" s="146"/>
      <c r="P15" s="60"/>
      <c r="R15" s="60"/>
    </row>
    <row r="16" spans="2:18">
      <c r="B16" s="62">
        <v>41101004</v>
      </c>
      <c r="C16" s="64" t="s">
        <v>214</v>
      </c>
      <c r="D16" s="146">
        <f t="shared" si="0"/>
        <v>0</v>
      </c>
      <c r="E16" s="146"/>
      <c r="F16" s="146"/>
      <c r="G16" s="146"/>
      <c r="H16" s="146"/>
      <c r="I16" s="146"/>
      <c r="J16" s="146"/>
      <c r="K16" s="146"/>
      <c r="P16" s="60"/>
      <c r="R16" s="60"/>
    </row>
    <row r="17" spans="2:18">
      <c r="B17" s="62">
        <v>41101005</v>
      </c>
      <c r="C17" s="64" t="s">
        <v>215</v>
      </c>
      <c r="D17" s="146">
        <f t="shared" si="0"/>
        <v>0</v>
      </c>
      <c r="E17" s="146"/>
      <c r="F17" s="146"/>
      <c r="G17" s="146"/>
      <c r="H17" s="146"/>
      <c r="I17" s="146"/>
      <c r="J17" s="146"/>
      <c r="K17" s="146"/>
      <c r="P17" s="60"/>
      <c r="R17" s="60"/>
    </row>
    <row r="18" spans="2:18">
      <c r="B18" s="62">
        <v>41101006</v>
      </c>
      <c r="C18" s="64" t="s">
        <v>216</v>
      </c>
      <c r="D18" s="146">
        <f t="shared" si="0"/>
        <v>0</v>
      </c>
      <c r="E18" s="146"/>
      <c r="F18" s="146"/>
      <c r="G18" s="146"/>
      <c r="H18" s="146"/>
      <c r="I18" s="146"/>
      <c r="J18" s="146"/>
      <c r="K18" s="146"/>
      <c r="P18" s="60"/>
      <c r="R18" s="60"/>
    </row>
    <row r="19" spans="2:18">
      <c r="B19" s="62">
        <v>41101007</v>
      </c>
      <c r="C19" s="64" t="s">
        <v>217</v>
      </c>
      <c r="D19" s="146">
        <f t="shared" si="0"/>
        <v>2885</v>
      </c>
      <c r="E19" s="146"/>
      <c r="F19" s="146"/>
      <c r="G19" s="146">
        <v>885</v>
      </c>
      <c r="H19" s="146"/>
      <c r="I19" s="146"/>
      <c r="J19" s="146"/>
      <c r="K19" s="146">
        <v>2000</v>
      </c>
      <c r="P19" s="60"/>
      <c r="R19" s="60"/>
    </row>
    <row r="20" spans="2:18">
      <c r="B20" s="62">
        <v>41101008</v>
      </c>
      <c r="C20" s="64" t="s">
        <v>218</v>
      </c>
      <c r="D20" s="146">
        <f t="shared" si="0"/>
        <v>0</v>
      </c>
      <c r="E20" s="146"/>
      <c r="F20" s="146"/>
      <c r="G20" s="146"/>
      <c r="H20" s="146"/>
      <c r="I20" s="146"/>
      <c r="J20" s="146"/>
      <c r="K20" s="146"/>
      <c r="P20" s="60"/>
      <c r="R20" s="60"/>
    </row>
    <row r="21" spans="2:18">
      <c r="B21" s="62">
        <v>41102</v>
      </c>
      <c r="C21" s="65" t="s">
        <v>6</v>
      </c>
      <c r="D21" s="146">
        <f t="shared" si="0"/>
        <v>0</v>
      </c>
      <c r="E21" s="146"/>
      <c r="F21" s="146"/>
      <c r="G21" s="146"/>
      <c r="H21" s="146"/>
      <c r="I21" s="146"/>
      <c r="J21" s="146"/>
      <c r="K21" s="146"/>
      <c r="P21" s="60"/>
      <c r="R21" s="60"/>
    </row>
    <row r="22" spans="2:18">
      <c r="B22" s="62">
        <v>41102001</v>
      </c>
      <c r="C22" s="64" t="s">
        <v>219</v>
      </c>
      <c r="D22" s="146">
        <f t="shared" si="0"/>
        <v>0</v>
      </c>
      <c r="E22" s="146"/>
      <c r="F22" s="146"/>
      <c r="G22" s="146"/>
      <c r="H22" s="146"/>
      <c r="I22" s="146"/>
      <c r="J22" s="146"/>
      <c r="K22" s="146"/>
      <c r="P22" s="60"/>
      <c r="R22" s="60"/>
    </row>
    <row r="23" spans="2:18">
      <c r="B23" s="62">
        <v>41102002</v>
      </c>
      <c r="C23" s="64" t="s">
        <v>220</v>
      </c>
      <c r="D23" s="146">
        <f t="shared" si="0"/>
        <v>0</v>
      </c>
      <c r="E23" s="146"/>
      <c r="F23" s="146"/>
      <c r="G23" s="146"/>
      <c r="H23" s="146"/>
      <c r="I23" s="146"/>
      <c r="J23" s="146"/>
      <c r="K23" s="146"/>
      <c r="P23" s="60"/>
      <c r="R23" s="60"/>
    </row>
    <row r="24" spans="2:18">
      <c r="B24" s="62">
        <v>41102003</v>
      </c>
      <c r="C24" s="64" t="s">
        <v>221</v>
      </c>
      <c r="D24" s="146">
        <f t="shared" si="0"/>
        <v>0</v>
      </c>
      <c r="E24" s="146"/>
      <c r="F24" s="146"/>
      <c r="G24" s="146"/>
      <c r="H24" s="146"/>
      <c r="I24" s="146"/>
      <c r="J24" s="146"/>
      <c r="K24" s="146"/>
      <c r="P24" s="60"/>
      <c r="R24" s="60"/>
    </row>
    <row r="25" spans="2:18">
      <c r="B25" s="62">
        <v>41102004</v>
      </c>
      <c r="C25" s="64" t="s">
        <v>222</v>
      </c>
      <c r="D25" s="146">
        <f t="shared" si="0"/>
        <v>0</v>
      </c>
      <c r="E25" s="146"/>
      <c r="F25" s="146"/>
      <c r="G25" s="146"/>
      <c r="H25" s="146"/>
      <c r="I25" s="146"/>
      <c r="J25" s="146"/>
      <c r="K25" s="146"/>
      <c r="P25" s="60"/>
      <c r="R25" s="60"/>
    </row>
    <row r="26" spans="2:18">
      <c r="B26" s="62">
        <v>41102005</v>
      </c>
      <c r="C26" s="64" t="s">
        <v>223</v>
      </c>
      <c r="D26" s="146">
        <f t="shared" si="0"/>
        <v>0</v>
      </c>
      <c r="E26" s="146"/>
      <c r="F26" s="146"/>
      <c r="G26" s="146"/>
      <c r="H26" s="146"/>
      <c r="I26" s="146"/>
      <c r="J26" s="146"/>
      <c r="K26" s="146"/>
      <c r="P26" s="60"/>
      <c r="R26" s="60"/>
    </row>
    <row r="27" spans="2:18">
      <c r="B27" s="62">
        <v>41102006</v>
      </c>
      <c r="C27" s="64" t="s">
        <v>224</v>
      </c>
      <c r="D27" s="146">
        <f t="shared" si="0"/>
        <v>0</v>
      </c>
      <c r="E27" s="146"/>
      <c r="F27" s="146"/>
      <c r="G27" s="146"/>
      <c r="H27" s="146"/>
      <c r="I27" s="146"/>
      <c r="J27" s="146"/>
      <c r="K27" s="146"/>
      <c r="P27" s="60"/>
      <c r="R27" s="60"/>
    </row>
    <row r="28" spans="2:18">
      <c r="B28" s="62">
        <v>41102007</v>
      </c>
      <c r="C28" s="64" t="s">
        <v>225</v>
      </c>
      <c r="D28" s="146">
        <f t="shared" si="0"/>
        <v>0</v>
      </c>
      <c r="E28" s="146"/>
      <c r="F28" s="146"/>
      <c r="G28" s="146"/>
      <c r="H28" s="146"/>
      <c r="I28" s="146"/>
      <c r="J28" s="146"/>
      <c r="K28" s="146"/>
      <c r="P28" s="60"/>
      <c r="R28" s="60"/>
    </row>
    <row r="29" spans="2:18">
      <c r="B29" s="62">
        <v>41102008</v>
      </c>
      <c r="C29" s="64" t="s">
        <v>226</v>
      </c>
      <c r="D29" s="146">
        <f t="shared" si="0"/>
        <v>4124</v>
      </c>
      <c r="E29" s="146"/>
      <c r="F29" s="146">
        <v>3881</v>
      </c>
      <c r="G29" s="146">
        <v>243</v>
      </c>
      <c r="H29" s="146"/>
      <c r="I29" s="146"/>
      <c r="J29" s="146"/>
      <c r="K29" s="146"/>
      <c r="P29" s="60"/>
      <c r="R29" s="60"/>
    </row>
    <row r="30" spans="2:18">
      <c r="B30" s="62">
        <v>41102009</v>
      </c>
      <c r="C30" s="64" t="s">
        <v>227</v>
      </c>
      <c r="D30" s="146">
        <f t="shared" si="0"/>
        <v>0</v>
      </c>
      <c r="E30" s="146"/>
      <c r="F30" s="146"/>
      <c r="G30" s="146"/>
      <c r="H30" s="146"/>
      <c r="I30" s="146"/>
      <c r="J30" s="146"/>
      <c r="K30" s="146"/>
      <c r="P30" s="60"/>
      <c r="R30" s="60"/>
    </row>
    <row r="31" spans="2:18">
      <c r="B31" s="62">
        <v>41102010</v>
      </c>
      <c r="C31" s="64" t="s">
        <v>228</v>
      </c>
      <c r="D31" s="146">
        <f t="shared" si="0"/>
        <v>0</v>
      </c>
      <c r="E31" s="146"/>
      <c r="F31" s="146"/>
      <c r="G31" s="146"/>
      <c r="H31" s="146"/>
      <c r="I31" s="146"/>
      <c r="J31" s="146"/>
      <c r="K31" s="146"/>
      <c r="P31" s="60"/>
      <c r="R31" s="60"/>
    </row>
    <row r="32" spans="2:18">
      <c r="B32" s="62">
        <v>41102011</v>
      </c>
      <c r="C32" s="64" t="s">
        <v>229</v>
      </c>
      <c r="D32" s="146">
        <f t="shared" si="0"/>
        <v>0</v>
      </c>
      <c r="E32" s="146"/>
      <c r="F32" s="146"/>
      <c r="G32" s="146"/>
      <c r="H32" s="146"/>
      <c r="I32" s="146"/>
      <c r="J32" s="146"/>
      <c r="K32" s="146"/>
      <c r="P32" s="60"/>
      <c r="R32" s="60"/>
    </row>
    <row r="33" spans="2:18">
      <c r="B33" s="62">
        <v>41102012</v>
      </c>
      <c r="C33" s="64" t="s">
        <v>230</v>
      </c>
      <c r="D33" s="146">
        <f t="shared" si="0"/>
        <v>0</v>
      </c>
      <c r="E33" s="146"/>
      <c r="F33" s="146"/>
      <c r="G33" s="146"/>
      <c r="H33" s="146"/>
      <c r="I33" s="146"/>
      <c r="J33" s="146"/>
      <c r="K33" s="146"/>
      <c r="P33" s="60"/>
      <c r="R33" s="60"/>
    </row>
    <row r="34" spans="2:18">
      <c r="B34" s="62">
        <v>41102013</v>
      </c>
      <c r="C34" s="64" t="s">
        <v>231</v>
      </c>
      <c r="D34" s="146">
        <f t="shared" si="0"/>
        <v>0</v>
      </c>
      <c r="E34" s="146"/>
      <c r="F34" s="146"/>
      <c r="G34" s="146"/>
      <c r="H34" s="146"/>
      <c r="I34" s="146"/>
      <c r="J34" s="146"/>
      <c r="K34" s="146"/>
      <c r="P34" s="60"/>
      <c r="R34" s="60"/>
    </row>
    <row r="35" spans="2:18">
      <c r="B35" s="62">
        <v>41102014</v>
      </c>
      <c r="C35" s="64" t="s">
        <v>232</v>
      </c>
      <c r="D35" s="146">
        <f t="shared" si="0"/>
        <v>0</v>
      </c>
      <c r="E35" s="146"/>
      <c r="F35" s="146"/>
      <c r="G35" s="146"/>
      <c r="H35" s="146"/>
      <c r="I35" s="146"/>
      <c r="J35" s="146"/>
      <c r="K35" s="146"/>
      <c r="P35" s="60"/>
      <c r="R35" s="60"/>
    </row>
    <row r="36" spans="2:18">
      <c r="B36" s="62">
        <v>41102015</v>
      </c>
      <c r="C36" s="64" t="s">
        <v>233</v>
      </c>
      <c r="D36" s="146">
        <f t="shared" si="0"/>
        <v>150.5</v>
      </c>
      <c r="E36" s="146"/>
      <c r="F36" s="146"/>
      <c r="G36" s="146">
        <v>150.5</v>
      </c>
      <c r="H36" s="146"/>
      <c r="I36" s="146"/>
      <c r="J36" s="146"/>
      <c r="K36" s="146"/>
      <c r="P36" s="60"/>
      <c r="R36" s="60"/>
    </row>
    <row r="37" spans="2:18">
      <c r="B37" s="62">
        <v>41102016</v>
      </c>
      <c r="C37" s="64" t="s">
        <v>234</v>
      </c>
      <c r="D37" s="146">
        <f t="shared" si="0"/>
        <v>0</v>
      </c>
      <c r="E37" s="146"/>
      <c r="F37" s="146"/>
      <c r="G37" s="146"/>
      <c r="H37" s="146"/>
      <c r="I37" s="146"/>
      <c r="J37" s="146"/>
      <c r="K37" s="146"/>
      <c r="P37" s="60"/>
      <c r="R37" s="60"/>
    </row>
    <row r="38" spans="2:18">
      <c r="B38" s="62">
        <v>41102017</v>
      </c>
      <c r="C38" s="64" t="s">
        <v>235</v>
      </c>
      <c r="D38" s="146">
        <f t="shared" si="0"/>
        <v>0</v>
      </c>
      <c r="E38" s="146"/>
      <c r="F38" s="146"/>
      <c r="G38" s="146"/>
      <c r="H38" s="146"/>
      <c r="I38" s="146"/>
      <c r="J38" s="146"/>
      <c r="K38" s="146"/>
      <c r="P38" s="60"/>
      <c r="R38" s="60"/>
    </row>
    <row r="39" spans="2:18">
      <c r="B39" s="62">
        <v>41102018</v>
      </c>
      <c r="C39" s="64" t="s">
        <v>236</v>
      </c>
      <c r="D39" s="146">
        <f t="shared" si="0"/>
        <v>0</v>
      </c>
      <c r="E39" s="146"/>
      <c r="F39" s="146"/>
      <c r="G39" s="146"/>
      <c r="H39" s="146"/>
      <c r="I39" s="146"/>
      <c r="J39" s="146"/>
      <c r="K39" s="146"/>
      <c r="P39" s="60"/>
      <c r="R39" s="60"/>
    </row>
    <row r="40" spans="2:18">
      <c r="B40" s="62">
        <v>41102019</v>
      </c>
      <c r="C40" s="64" t="s">
        <v>237</v>
      </c>
      <c r="D40" s="146">
        <f t="shared" si="0"/>
        <v>1000</v>
      </c>
      <c r="E40" s="146">
        <v>1000</v>
      </c>
      <c r="F40" s="146"/>
      <c r="G40" s="146"/>
      <c r="H40" s="146"/>
      <c r="I40" s="146"/>
      <c r="J40" s="146"/>
      <c r="K40" s="146"/>
      <c r="P40" s="60"/>
      <c r="R40" s="60"/>
    </row>
    <row r="41" spans="2:18">
      <c r="B41" s="62">
        <v>41102020</v>
      </c>
      <c r="C41" s="64" t="s">
        <v>238</v>
      </c>
      <c r="D41" s="146">
        <f t="shared" si="0"/>
        <v>0</v>
      </c>
      <c r="E41" s="146"/>
      <c r="F41" s="146"/>
      <c r="G41" s="146"/>
      <c r="H41" s="146"/>
      <c r="I41" s="146"/>
      <c r="J41" s="146"/>
      <c r="K41" s="146"/>
      <c r="P41" s="60"/>
      <c r="R41" s="60"/>
    </row>
    <row r="42" spans="2:18" ht="17.399999999999999">
      <c r="B42" s="61">
        <v>412</v>
      </c>
      <c r="C42" s="63" t="s">
        <v>7</v>
      </c>
      <c r="D42" s="146">
        <f t="shared" si="0"/>
        <v>0</v>
      </c>
      <c r="E42" s="146"/>
      <c r="F42" s="146"/>
      <c r="G42" s="146"/>
      <c r="H42" s="146"/>
      <c r="I42" s="146"/>
      <c r="J42" s="146"/>
      <c r="K42" s="146"/>
      <c r="P42" s="60"/>
      <c r="R42" s="60"/>
    </row>
    <row r="43" spans="2:18">
      <c r="B43" s="63">
        <v>41201</v>
      </c>
      <c r="C43" s="63" t="s">
        <v>8</v>
      </c>
      <c r="D43" s="146">
        <f t="shared" si="0"/>
        <v>0</v>
      </c>
      <c r="E43" s="146"/>
      <c r="F43" s="146"/>
      <c r="G43" s="146"/>
      <c r="H43" s="146"/>
      <c r="I43" s="146"/>
      <c r="J43" s="146"/>
      <c r="K43" s="146"/>
      <c r="P43" s="60"/>
      <c r="R43" s="60"/>
    </row>
    <row r="44" spans="2:18">
      <c r="B44" s="62">
        <v>41201001</v>
      </c>
      <c r="C44" s="64" t="s">
        <v>239</v>
      </c>
      <c r="D44" s="146">
        <f t="shared" si="0"/>
        <v>1154.5</v>
      </c>
      <c r="E44" s="146">
        <v>95</v>
      </c>
      <c r="F44" s="146"/>
      <c r="G44" s="146">
        <v>1059.5</v>
      </c>
      <c r="H44" s="146"/>
      <c r="I44" s="146"/>
      <c r="J44" s="146"/>
      <c r="K44" s="146"/>
      <c r="P44" s="60"/>
      <c r="R44" s="60"/>
    </row>
    <row r="45" spans="2:18">
      <c r="B45" s="62">
        <v>41201002</v>
      </c>
      <c r="C45" s="64" t="s">
        <v>240</v>
      </c>
      <c r="D45" s="146">
        <f t="shared" si="0"/>
        <v>280</v>
      </c>
      <c r="E45" s="146">
        <v>280</v>
      </c>
      <c r="F45" s="146"/>
      <c r="G45" s="146"/>
      <c r="H45" s="146"/>
      <c r="I45" s="146"/>
      <c r="J45" s="146"/>
      <c r="K45" s="146"/>
      <c r="P45" s="60"/>
      <c r="R45" s="60"/>
    </row>
    <row r="46" spans="2:18">
      <c r="B46" s="62">
        <v>41201003</v>
      </c>
      <c r="C46" s="64" t="s">
        <v>241</v>
      </c>
      <c r="D46" s="146">
        <f t="shared" si="0"/>
        <v>0</v>
      </c>
      <c r="E46" s="146"/>
      <c r="F46" s="146"/>
      <c r="G46" s="146"/>
      <c r="H46" s="146"/>
      <c r="I46" s="146"/>
      <c r="J46" s="146"/>
      <c r="K46" s="146"/>
      <c r="P46" s="60"/>
      <c r="R46" s="60"/>
    </row>
    <row r="47" spans="2:18">
      <c r="B47" s="62">
        <v>41201004</v>
      </c>
      <c r="C47" s="64" t="s">
        <v>242</v>
      </c>
      <c r="D47" s="146">
        <f t="shared" si="0"/>
        <v>350</v>
      </c>
      <c r="E47" s="146"/>
      <c r="F47" s="146"/>
      <c r="G47" s="146">
        <v>350</v>
      </c>
      <c r="H47" s="146"/>
      <c r="I47" s="146"/>
      <c r="J47" s="146"/>
      <c r="K47" s="146"/>
      <c r="P47" s="60"/>
      <c r="R47" s="60"/>
    </row>
    <row r="48" spans="2:18">
      <c r="B48" s="62">
        <v>41201005</v>
      </c>
      <c r="C48" s="64" t="s">
        <v>243</v>
      </c>
      <c r="D48" s="146">
        <f t="shared" si="0"/>
        <v>0</v>
      </c>
      <c r="E48" s="146"/>
      <c r="F48" s="146"/>
      <c r="G48" s="146"/>
      <c r="H48" s="146"/>
      <c r="I48" s="146"/>
      <c r="J48" s="146"/>
      <c r="K48" s="146"/>
      <c r="P48" s="60"/>
      <c r="R48" s="60"/>
    </row>
    <row r="49" spans="2:18">
      <c r="B49" s="62">
        <v>41201006</v>
      </c>
      <c r="C49" s="64" t="s">
        <v>244</v>
      </c>
      <c r="D49" s="146">
        <f t="shared" si="0"/>
        <v>110</v>
      </c>
      <c r="E49" s="146"/>
      <c r="F49" s="146"/>
      <c r="G49" s="146">
        <v>110</v>
      </c>
      <c r="H49" s="146"/>
      <c r="I49" s="146"/>
      <c r="J49" s="146"/>
      <c r="K49" s="146"/>
      <c r="P49" s="60"/>
      <c r="R49" s="60"/>
    </row>
    <row r="50" spans="2:18">
      <c r="B50" s="62">
        <v>41201007</v>
      </c>
      <c r="C50" s="64" t="s">
        <v>245</v>
      </c>
      <c r="D50" s="146">
        <f t="shared" si="0"/>
        <v>609.5</v>
      </c>
      <c r="E50" s="146">
        <v>104</v>
      </c>
      <c r="F50" s="146"/>
      <c r="G50" s="146">
        <v>505.5</v>
      </c>
      <c r="H50" s="146"/>
      <c r="I50" s="146"/>
      <c r="J50" s="146"/>
      <c r="K50" s="146"/>
      <c r="P50" s="60"/>
      <c r="R50" s="60"/>
    </row>
    <row r="51" spans="2:18">
      <c r="B51" s="62">
        <v>41201008</v>
      </c>
      <c r="C51" s="64" t="s">
        <v>246</v>
      </c>
      <c r="D51" s="146">
        <f t="shared" si="0"/>
        <v>605</v>
      </c>
      <c r="E51" s="146">
        <v>105</v>
      </c>
      <c r="F51" s="146"/>
      <c r="G51" s="146">
        <v>500</v>
      </c>
      <c r="H51" s="146"/>
      <c r="I51" s="146"/>
      <c r="J51" s="146"/>
      <c r="K51" s="146"/>
      <c r="P51" s="60"/>
      <c r="R51" s="60"/>
    </row>
    <row r="52" spans="2:18">
      <c r="B52" s="62">
        <v>41201009</v>
      </c>
      <c r="C52" s="64" t="s">
        <v>247</v>
      </c>
      <c r="D52" s="146">
        <f t="shared" si="0"/>
        <v>150</v>
      </c>
      <c r="E52" s="146">
        <v>150</v>
      </c>
      <c r="F52" s="146"/>
      <c r="G52" s="146"/>
      <c r="H52" s="146"/>
      <c r="I52" s="146"/>
      <c r="J52" s="146"/>
      <c r="K52" s="146"/>
      <c r="P52" s="60"/>
      <c r="R52" s="60"/>
    </row>
    <row r="53" spans="2:18">
      <c r="B53" s="63">
        <v>41202</v>
      </c>
      <c r="C53" s="63" t="s">
        <v>9</v>
      </c>
      <c r="D53" s="146">
        <f t="shared" si="0"/>
        <v>0</v>
      </c>
      <c r="E53" s="146"/>
      <c r="F53" s="146"/>
      <c r="G53" s="146"/>
      <c r="H53" s="146"/>
      <c r="I53" s="146"/>
      <c r="J53" s="146"/>
      <c r="K53" s="146"/>
      <c r="P53" s="60"/>
      <c r="R53" s="60"/>
    </row>
    <row r="54" spans="2:18">
      <c r="B54" s="62">
        <v>41202001</v>
      </c>
      <c r="C54" s="68" t="s">
        <v>248</v>
      </c>
      <c r="D54" s="146">
        <f t="shared" si="0"/>
        <v>0</v>
      </c>
      <c r="E54" s="146"/>
      <c r="F54" s="146"/>
      <c r="G54" s="146"/>
      <c r="H54" s="146"/>
      <c r="I54" s="146"/>
      <c r="J54" s="146"/>
      <c r="K54" s="146"/>
      <c r="P54" s="60"/>
      <c r="R54" s="60"/>
    </row>
    <row r="55" spans="2:18">
      <c r="B55" s="62">
        <v>4120200101</v>
      </c>
      <c r="C55" s="68" t="s">
        <v>248</v>
      </c>
      <c r="D55" s="146">
        <f t="shared" si="0"/>
        <v>0</v>
      </c>
      <c r="E55" s="146"/>
      <c r="F55" s="146"/>
      <c r="G55" s="146"/>
      <c r="H55" s="146"/>
      <c r="I55" s="146"/>
      <c r="J55" s="146"/>
      <c r="K55" s="146"/>
      <c r="P55" s="60"/>
      <c r="R55" s="60"/>
    </row>
    <row r="56" spans="2:18">
      <c r="B56" s="62">
        <v>41202002</v>
      </c>
      <c r="C56" s="68" t="s">
        <v>249</v>
      </c>
      <c r="D56" s="146">
        <f t="shared" si="0"/>
        <v>0</v>
      </c>
      <c r="E56" s="146"/>
      <c r="F56" s="146"/>
      <c r="G56" s="146"/>
      <c r="H56" s="146"/>
      <c r="I56" s="146"/>
      <c r="J56" s="146"/>
      <c r="K56" s="146"/>
      <c r="P56" s="60"/>
      <c r="R56" s="60"/>
    </row>
    <row r="57" spans="2:18">
      <c r="B57" s="62">
        <v>4120200201</v>
      </c>
      <c r="C57" s="68" t="s">
        <v>249</v>
      </c>
      <c r="D57" s="146">
        <f t="shared" si="0"/>
        <v>0</v>
      </c>
      <c r="E57" s="146"/>
      <c r="F57" s="146"/>
      <c r="G57" s="146"/>
      <c r="H57" s="146"/>
      <c r="I57" s="146"/>
      <c r="J57" s="146"/>
      <c r="K57" s="146"/>
      <c r="P57" s="60"/>
      <c r="R57" s="60"/>
    </row>
    <row r="58" spans="2:18">
      <c r="B58" s="62">
        <v>4120200202</v>
      </c>
      <c r="C58" s="151" t="s">
        <v>250</v>
      </c>
      <c r="D58" s="146">
        <f t="shared" si="0"/>
        <v>0</v>
      </c>
      <c r="E58" s="146"/>
      <c r="F58" s="146"/>
      <c r="G58" s="146"/>
      <c r="H58" s="146"/>
      <c r="I58" s="146"/>
      <c r="J58" s="146"/>
      <c r="K58" s="146"/>
      <c r="P58" s="60"/>
      <c r="R58" s="60"/>
    </row>
    <row r="59" spans="2:18">
      <c r="B59" s="62">
        <v>4120200203</v>
      </c>
      <c r="C59" s="151" t="s">
        <v>251</v>
      </c>
      <c r="D59" s="146">
        <f t="shared" si="0"/>
        <v>0</v>
      </c>
      <c r="E59" s="146"/>
      <c r="F59" s="146"/>
      <c r="G59" s="146"/>
      <c r="H59" s="146"/>
      <c r="I59" s="146"/>
      <c r="J59" s="146"/>
      <c r="K59" s="146"/>
      <c r="P59" s="60"/>
      <c r="R59" s="60"/>
    </row>
    <row r="60" spans="2:18">
      <c r="B60" s="62">
        <v>4120200204</v>
      </c>
      <c r="C60" s="151" t="s">
        <v>252</v>
      </c>
      <c r="D60" s="146">
        <f t="shared" si="0"/>
        <v>0</v>
      </c>
      <c r="E60" s="146"/>
      <c r="F60" s="146"/>
      <c r="G60" s="146"/>
      <c r="H60" s="146"/>
      <c r="I60" s="146"/>
      <c r="J60" s="146"/>
      <c r="K60" s="146"/>
      <c r="P60" s="60"/>
      <c r="R60" s="60"/>
    </row>
    <row r="61" spans="2:18">
      <c r="B61" s="62">
        <v>4120200205</v>
      </c>
      <c r="C61" s="151" t="s">
        <v>253</v>
      </c>
      <c r="D61" s="146">
        <f t="shared" si="0"/>
        <v>0</v>
      </c>
      <c r="E61" s="146"/>
      <c r="F61" s="146"/>
      <c r="G61" s="146"/>
      <c r="H61" s="146"/>
      <c r="I61" s="146"/>
      <c r="J61" s="146"/>
      <c r="K61" s="146"/>
      <c r="P61" s="60"/>
      <c r="R61" s="60"/>
    </row>
    <row r="62" spans="2:18">
      <c r="B62" s="62">
        <v>4120200206</v>
      </c>
      <c r="C62" s="151" t="s">
        <v>254</v>
      </c>
      <c r="D62" s="146">
        <f t="shared" si="0"/>
        <v>0</v>
      </c>
      <c r="E62" s="146"/>
      <c r="F62" s="146"/>
      <c r="G62" s="146"/>
      <c r="H62" s="146"/>
      <c r="I62" s="146"/>
      <c r="J62" s="146"/>
      <c r="K62" s="146"/>
      <c r="P62" s="60"/>
      <c r="R62" s="60"/>
    </row>
    <row r="63" spans="2:18">
      <c r="B63" s="62">
        <v>41202003</v>
      </c>
      <c r="C63" s="68" t="s">
        <v>255</v>
      </c>
      <c r="D63" s="146">
        <f t="shared" si="0"/>
        <v>0</v>
      </c>
      <c r="E63" s="146"/>
      <c r="F63" s="146"/>
      <c r="G63" s="146"/>
      <c r="H63" s="146"/>
      <c r="I63" s="146"/>
      <c r="J63" s="146"/>
      <c r="K63" s="146"/>
      <c r="P63" s="60"/>
      <c r="R63" s="60"/>
    </row>
    <row r="64" spans="2:18">
      <c r="B64" s="62">
        <v>4120200301</v>
      </c>
      <c r="C64" s="68" t="s">
        <v>255</v>
      </c>
      <c r="D64" s="146">
        <f t="shared" si="0"/>
        <v>0</v>
      </c>
      <c r="E64" s="146"/>
      <c r="F64" s="146"/>
      <c r="G64" s="146"/>
      <c r="H64" s="146"/>
      <c r="I64" s="146"/>
      <c r="J64" s="146"/>
      <c r="K64" s="146"/>
      <c r="P64" s="60"/>
      <c r="R64" s="60"/>
    </row>
    <row r="65" spans="2:18">
      <c r="B65" s="62">
        <v>4120200302</v>
      </c>
      <c r="C65" s="151" t="s">
        <v>256</v>
      </c>
      <c r="D65" s="146">
        <f t="shared" si="0"/>
        <v>0</v>
      </c>
      <c r="E65" s="146"/>
      <c r="F65" s="146"/>
      <c r="G65" s="146"/>
      <c r="H65" s="146"/>
      <c r="I65" s="146"/>
      <c r="J65" s="146"/>
      <c r="K65" s="146"/>
      <c r="P65" s="60"/>
      <c r="R65" s="60"/>
    </row>
    <row r="66" spans="2:18">
      <c r="B66" s="62">
        <v>4120200303</v>
      </c>
      <c r="C66" s="151" t="s">
        <v>257</v>
      </c>
      <c r="D66" s="146">
        <f t="shared" si="0"/>
        <v>0</v>
      </c>
      <c r="E66" s="146"/>
      <c r="F66" s="146"/>
      <c r="G66" s="146"/>
      <c r="H66" s="146"/>
      <c r="I66" s="146"/>
      <c r="J66" s="146"/>
      <c r="K66" s="146"/>
      <c r="P66" s="60"/>
      <c r="R66" s="60"/>
    </row>
    <row r="67" spans="2:18">
      <c r="B67" s="62">
        <v>4120200304</v>
      </c>
      <c r="C67" s="151" t="s">
        <v>433</v>
      </c>
      <c r="D67" s="146">
        <f t="shared" si="0"/>
        <v>0</v>
      </c>
      <c r="E67" s="146"/>
      <c r="F67" s="146"/>
      <c r="G67" s="146"/>
      <c r="H67" s="146"/>
      <c r="I67" s="146"/>
      <c r="J67" s="146"/>
      <c r="K67" s="146"/>
      <c r="P67" s="60"/>
      <c r="R67" s="60"/>
    </row>
    <row r="68" spans="2:18">
      <c r="B68" s="62">
        <v>4120200305</v>
      </c>
      <c r="C68" s="151" t="s">
        <v>258</v>
      </c>
      <c r="D68" s="146">
        <f t="shared" si="0"/>
        <v>0</v>
      </c>
      <c r="E68" s="146"/>
      <c r="F68" s="146"/>
      <c r="G68" s="146"/>
      <c r="H68" s="146"/>
      <c r="I68" s="146"/>
      <c r="J68" s="146"/>
      <c r="K68" s="146"/>
      <c r="P68" s="60"/>
      <c r="R68" s="60"/>
    </row>
    <row r="69" spans="2:18">
      <c r="B69" s="62">
        <v>4120200306</v>
      </c>
      <c r="C69" s="151" t="s">
        <v>259</v>
      </c>
      <c r="D69" s="146">
        <f t="shared" si="0"/>
        <v>0</v>
      </c>
      <c r="E69" s="146"/>
      <c r="F69" s="146"/>
      <c r="G69" s="146"/>
      <c r="H69" s="146"/>
      <c r="I69" s="146"/>
      <c r="J69" s="146"/>
      <c r="K69" s="146"/>
      <c r="P69" s="60"/>
      <c r="R69" s="60"/>
    </row>
    <row r="70" spans="2:18">
      <c r="B70" s="62">
        <v>41202004</v>
      </c>
      <c r="C70" s="68" t="s">
        <v>260</v>
      </c>
      <c r="D70" s="146">
        <f t="shared" si="0"/>
        <v>0</v>
      </c>
      <c r="E70" s="146"/>
      <c r="F70" s="146"/>
      <c r="G70" s="146"/>
      <c r="H70" s="146"/>
      <c r="I70" s="146"/>
      <c r="J70" s="146"/>
      <c r="K70" s="146"/>
      <c r="P70" s="60"/>
      <c r="R70" s="60"/>
    </row>
    <row r="71" spans="2:18">
      <c r="B71" s="62">
        <v>4120200401</v>
      </c>
      <c r="C71" s="68" t="s">
        <v>260</v>
      </c>
      <c r="D71" s="146">
        <f t="shared" si="0"/>
        <v>0</v>
      </c>
      <c r="E71" s="146"/>
      <c r="F71" s="146"/>
      <c r="G71" s="146"/>
      <c r="H71" s="146"/>
      <c r="I71" s="146"/>
      <c r="J71" s="146"/>
      <c r="K71" s="146"/>
      <c r="P71" s="60"/>
      <c r="R71" s="60"/>
    </row>
    <row r="72" spans="2:18">
      <c r="B72" s="62">
        <v>4120200402</v>
      </c>
      <c r="C72" s="151" t="s">
        <v>261</v>
      </c>
      <c r="D72" s="146">
        <f t="shared" si="0"/>
        <v>0</v>
      </c>
      <c r="E72" s="146"/>
      <c r="F72" s="146"/>
      <c r="G72" s="146"/>
      <c r="H72" s="146"/>
      <c r="I72" s="146"/>
      <c r="J72" s="146"/>
      <c r="K72" s="146"/>
      <c r="P72" s="60"/>
      <c r="R72" s="60"/>
    </row>
    <row r="73" spans="2:18">
      <c r="B73" s="62">
        <v>4120200403</v>
      </c>
      <c r="C73" s="151" t="s">
        <v>262</v>
      </c>
      <c r="D73" s="146">
        <f t="shared" si="0"/>
        <v>0</v>
      </c>
      <c r="E73" s="146"/>
      <c r="F73" s="146"/>
      <c r="G73" s="146"/>
      <c r="H73" s="146"/>
      <c r="I73" s="146"/>
      <c r="J73" s="146"/>
      <c r="K73" s="146"/>
      <c r="P73" s="60"/>
      <c r="R73" s="60"/>
    </row>
    <row r="74" spans="2:18">
      <c r="B74" s="62">
        <v>4120200404</v>
      </c>
      <c r="C74" s="151" t="s">
        <v>263</v>
      </c>
      <c r="D74" s="146">
        <f t="shared" si="0"/>
        <v>0</v>
      </c>
      <c r="E74" s="146"/>
      <c r="F74" s="146"/>
      <c r="G74" s="146"/>
      <c r="H74" s="146"/>
      <c r="I74" s="146"/>
      <c r="J74" s="146"/>
      <c r="K74" s="146"/>
      <c r="P74" s="60"/>
      <c r="R74" s="60"/>
    </row>
    <row r="75" spans="2:18">
      <c r="B75" s="62">
        <v>4120200405</v>
      </c>
      <c r="C75" s="151" t="s">
        <v>264</v>
      </c>
      <c r="D75" s="146">
        <f t="shared" si="0"/>
        <v>0</v>
      </c>
      <c r="E75" s="146"/>
      <c r="F75" s="146"/>
      <c r="G75" s="146"/>
      <c r="H75" s="146"/>
      <c r="I75" s="146"/>
      <c r="J75" s="146"/>
      <c r="K75" s="146"/>
      <c r="P75" s="60"/>
      <c r="R75" s="60"/>
    </row>
    <row r="76" spans="2:18">
      <c r="B76" s="62">
        <v>41202005</v>
      </c>
      <c r="C76" s="68" t="s">
        <v>265</v>
      </c>
      <c r="D76" s="146">
        <f t="shared" si="0"/>
        <v>0</v>
      </c>
      <c r="E76" s="146"/>
      <c r="F76" s="146"/>
      <c r="G76" s="146"/>
      <c r="H76" s="146"/>
      <c r="I76" s="146"/>
      <c r="J76" s="146"/>
      <c r="K76" s="146"/>
      <c r="P76" s="60"/>
      <c r="R76" s="60"/>
    </row>
    <row r="77" spans="2:18">
      <c r="B77" s="62">
        <v>4120200501</v>
      </c>
      <c r="C77" s="68" t="s">
        <v>265</v>
      </c>
      <c r="D77" s="146">
        <f t="shared" si="0"/>
        <v>0</v>
      </c>
      <c r="E77" s="146"/>
      <c r="F77" s="146"/>
      <c r="G77" s="146"/>
      <c r="H77" s="146"/>
      <c r="I77" s="146"/>
      <c r="J77" s="146"/>
      <c r="K77" s="146"/>
      <c r="P77" s="60"/>
      <c r="R77" s="60"/>
    </row>
    <row r="78" spans="2:18">
      <c r="B78" s="62">
        <v>41202006</v>
      </c>
      <c r="C78" s="68" t="s">
        <v>266</v>
      </c>
      <c r="D78" s="146">
        <f t="shared" ref="D78:D141" si="1">SUM(E78:K78)</f>
        <v>0</v>
      </c>
      <c r="E78" s="146"/>
      <c r="F78" s="146"/>
      <c r="G78" s="146"/>
      <c r="H78" s="146"/>
      <c r="I78" s="146"/>
      <c r="J78" s="146"/>
      <c r="K78" s="146"/>
      <c r="P78" s="60"/>
      <c r="R78" s="60"/>
    </row>
    <row r="79" spans="2:18">
      <c r="B79" s="62">
        <v>4120200601</v>
      </c>
      <c r="C79" s="68" t="s">
        <v>266</v>
      </c>
      <c r="D79" s="146">
        <f t="shared" si="1"/>
        <v>0</v>
      </c>
      <c r="E79" s="146"/>
      <c r="F79" s="146"/>
      <c r="G79" s="146"/>
      <c r="H79" s="146"/>
      <c r="I79" s="146"/>
      <c r="J79" s="146"/>
      <c r="K79" s="146"/>
      <c r="P79" s="60"/>
      <c r="R79" s="60"/>
    </row>
    <row r="80" spans="2:18">
      <c r="B80" s="62">
        <v>41202007</v>
      </c>
      <c r="C80" s="68" t="s">
        <v>267</v>
      </c>
      <c r="D80" s="146">
        <f t="shared" si="1"/>
        <v>0</v>
      </c>
      <c r="E80" s="146"/>
      <c r="F80" s="146"/>
      <c r="G80" s="146"/>
      <c r="H80" s="146"/>
      <c r="I80" s="146"/>
      <c r="J80" s="146"/>
      <c r="K80" s="146"/>
      <c r="P80" s="60"/>
      <c r="R80" s="60"/>
    </row>
    <row r="81" spans="2:18">
      <c r="B81" s="62">
        <v>4120200701</v>
      </c>
      <c r="C81" s="68" t="s">
        <v>267</v>
      </c>
      <c r="D81" s="146">
        <f t="shared" si="1"/>
        <v>0</v>
      </c>
      <c r="E81" s="146"/>
      <c r="F81" s="146"/>
      <c r="G81" s="146"/>
      <c r="H81" s="146"/>
      <c r="I81" s="146"/>
      <c r="J81" s="146"/>
      <c r="K81" s="146"/>
      <c r="P81" s="60"/>
      <c r="R81" s="60"/>
    </row>
    <row r="82" spans="2:18">
      <c r="B82" s="62">
        <v>41202008</v>
      </c>
      <c r="C82" s="68" t="s">
        <v>268</v>
      </c>
      <c r="D82" s="146">
        <f t="shared" si="1"/>
        <v>0</v>
      </c>
      <c r="E82" s="146"/>
      <c r="F82" s="146"/>
      <c r="G82" s="146"/>
      <c r="H82" s="146"/>
      <c r="I82" s="146"/>
      <c r="J82" s="146"/>
      <c r="K82" s="146"/>
      <c r="P82" s="60"/>
      <c r="R82" s="60"/>
    </row>
    <row r="83" spans="2:18">
      <c r="B83" s="62">
        <v>4120200801</v>
      </c>
      <c r="C83" s="68" t="s">
        <v>268</v>
      </c>
      <c r="D83" s="146">
        <f t="shared" si="1"/>
        <v>0</v>
      </c>
      <c r="E83" s="146"/>
      <c r="F83" s="146"/>
      <c r="G83" s="146"/>
      <c r="H83" s="146"/>
      <c r="I83" s="146"/>
      <c r="J83" s="146"/>
      <c r="K83" s="146"/>
      <c r="P83" s="60"/>
      <c r="R83" s="60"/>
    </row>
    <row r="84" spans="2:18">
      <c r="B84" s="62">
        <v>41202009</v>
      </c>
      <c r="C84" s="68" t="s">
        <v>269</v>
      </c>
      <c r="D84" s="146">
        <f t="shared" si="1"/>
        <v>0</v>
      </c>
      <c r="E84" s="146"/>
      <c r="F84" s="146"/>
      <c r="G84" s="146"/>
      <c r="H84" s="146"/>
      <c r="I84" s="146"/>
      <c r="J84" s="146"/>
      <c r="K84" s="146"/>
      <c r="P84" s="60"/>
      <c r="R84" s="60"/>
    </row>
    <row r="85" spans="2:18">
      <c r="B85" s="62">
        <v>4120200901</v>
      </c>
      <c r="C85" s="68" t="s">
        <v>269</v>
      </c>
      <c r="D85" s="146">
        <f t="shared" si="1"/>
        <v>0</v>
      </c>
      <c r="E85" s="146"/>
      <c r="F85" s="146"/>
      <c r="G85" s="146"/>
      <c r="H85" s="146"/>
      <c r="I85" s="146"/>
      <c r="J85" s="146"/>
      <c r="K85" s="146"/>
      <c r="P85" s="60"/>
      <c r="R85" s="60"/>
    </row>
    <row r="86" spans="2:18">
      <c r="B86" s="62">
        <v>41202010</v>
      </c>
      <c r="C86" s="68" t="s">
        <v>270</v>
      </c>
      <c r="D86" s="146">
        <f t="shared" si="1"/>
        <v>0</v>
      </c>
      <c r="E86" s="146"/>
      <c r="F86" s="146"/>
      <c r="G86" s="146"/>
      <c r="H86" s="146"/>
      <c r="I86" s="146"/>
      <c r="J86" s="146"/>
      <c r="K86" s="146"/>
      <c r="P86" s="60"/>
      <c r="R86" s="60"/>
    </row>
    <row r="87" spans="2:18">
      <c r="B87" s="62">
        <v>4120201001</v>
      </c>
      <c r="C87" s="68" t="s">
        <v>270</v>
      </c>
      <c r="D87" s="146">
        <f t="shared" si="1"/>
        <v>0</v>
      </c>
      <c r="E87" s="146"/>
      <c r="F87" s="146"/>
      <c r="G87" s="146"/>
      <c r="H87" s="146"/>
      <c r="I87" s="146"/>
      <c r="J87" s="146"/>
      <c r="K87" s="146"/>
      <c r="P87" s="60"/>
      <c r="R87" s="60"/>
    </row>
    <row r="88" spans="2:18">
      <c r="B88" s="62">
        <v>41202011</v>
      </c>
      <c r="C88" s="68" t="s">
        <v>271</v>
      </c>
      <c r="D88" s="146">
        <f t="shared" si="1"/>
        <v>0</v>
      </c>
      <c r="E88" s="146"/>
      <c r="F88" s="146"/>
      <c r="G88" s="146"/>
      <c r="H88" s="146"/>
      <c r="I88" s="146"/>
      <c r="J88" s="146"/>
      <c r="K88" s="146"/>
      <c r="P88" s="60"/>
      <c r="R88" s="60"/>
    </row>
    <row r="89" spans="2:18">
      <c r="B89" s="62">
        <v>4120201001</v>
      </c>
      <c r="C89" s="68" t="s">
        <v>271</v>
      </c>
      <c r="D89" s="146">
        <f t="shared" si="1"/>
        <v>0</v>
      </c>
      <c r="E89" s="146"/>
      <c r="F89" s="146"/>
      <c r="G89" s="146"/>
      <c r="H89" s="146"/>
      <c r="I89" s="146"/>
      <c r="J89" s="146"/>
      <c r="K89" s="146"/>
      <c r="P89" s="60"/>
      <c r="R89" s="60"/>
    </row>
    <row r="90" spans="2:18">
      <c r="B90" s="62">
        <v>41202012</v>
      </c>
      <c r="C90" s="68" t="s">
        <v>272</v>
      </c>
      <c r="D90" s="146">
        <f t="shared" si="1"/>
        <v>0</v>
      </c>
      <c r="E90" s="146"/>
      <c r="F90" s="146"/>
      <c r="G90" s="146"/>
      <c r="H90" s="146"/>
      <c r="I90" s="146"/>
      <c r="J90" s="146"/>
      <c r="K90" s="146"/>
      <c r="P90" s="60"/>
      <c r="R90" s="60"/>
    </row>
    <row r="91" spans="2:18">
      <c r="B91" s="62">
        <v>4120201201</v>
      </c>
      <c r="C91" s="68" t="s">
        <v>272</v>
      </c>
      <c r="D91" s="146">
        <f t="shared" si="1"/>
        <v>0</v>
      </c>
      <c r="E91" s="146"/>
      <c r="F91" s="146"/>
      <c r="G91" s="146"/>
      <c r="H91" s="146"/>
      <c r="I91" s="146"/>
      <c r="J91" s="146"/>
      <c r="K91" s="146"/>
      <c r="P91" s="60"/>
      <c r="R91" s="60"/>
    </row>
    <row r="92" spans="2:18">
      <c r="B92" s="63">
        <v>41203</v>
      </c>
      <c r="C92" s="63" t="s">
        <v>10</v>
      </c>
      <c r="D92" s="146">
        <f t="shared" si="1"/>
        <v>0</v>
      </c>
      <c r="E92" s="146"/>
      <c r="F92" s="146"/>
      <c r="G92" s="146"/>
      <c r="H92" s="146"/>
      <c r="I92" s="146"/>
      <c r="J92" s="146"/>
      <c r="K92" s="146"/>
      <c r="P92" s="60"/>
      <c r="R92" s="60"/>
    </row>
    <row r="93" spans="2:18">
      <c r="B93" s="62">
        <v>41203001</v>
      </c>
      <c r="C93" s="63" t="s">
        <v>273</v>
      </c>
      <c r="D93" s="146">
        <f t="shared" si="1"/>
        <v>0</v>
      </c>
      <c r="E93" s="146"/>
      <c r="F93" s="146"/>
      <c r="G93" s="146"/>
      <c r="H93" s="146"/>
      <c r="I93" s="146"/>
      <c r="J93" s="146"/>
      <c r="K93" s="146"/>
      <c r="P93" s="60"/>
      <c r="R93" s="60"/>
    </row>
    <row r="94" spans="2:18">
      <c r="B94" s="62">
        <v>41203002</v>
      </c>
      <c r="C94" s="63" t="s">
        <v>274</v>
      </c>
      <c r="D94" s="146">
        <f t="shared" si="1"/>
        <v>0</v>
      </c>
      <c r="E94" s="146"/>
      <c r="F94" s="146"/>
      <c r="G94" s="146"/>
      <c r="H94" s="146"/>
      <c r="I94" s="146"/>
      <c r="J94" s="146"/>
      <c r="K94" s="146"/>
      <c r="P94" s="60"/>
      <c r="R94" s="60"/>
    </row>
    <row r="95" spans="2:18">
      <c r="B95" s="62">
        <v>41203003</v>
      </c>
      <c r="C95" s="63" t="s">
        <v>275</v>
      </c>
      <c r="D95" s="146">
        <f t="shared" si="1"/>
        <v>979.5</v>
      </c>
      <c r="E95" s="146">
        <v>979.5</v>
      </c>
      <c r="F95" s="146"/>
      <c r="G95" s="146"/>
      <c r="H95" s="146"/>
      <c r="I95" s="146"/>
      <c r="J95" s="146"/>
      <c r="K95" s="146"/>
      <c r="P95" s="60"/>
      <c r="R95" s="60"/>
    </row>
    <row r="96" spans="2:18">
      <c r="B96" s="62">
        <v>41203004</v>
      </c>
      <c r="C96" s="63" t="s">
        <v>276</v>
      </c>
      <c r="D96" s="146">
        <f t="shared" si="1"/>
        <v>0</v>
      </c>
      <c r="E96" s="146"/>
      <c r="F96" s="146"/>
      <c r="G96" s="146"/>
      <c r="H96" s="146"/>
      <c r="I96" s="146"/>
      <c r="J96" s="146"/>
      <c r="K96" s="146"/>
      <c r="P96" s="60"/>
      <c r="R96" s="60"/>
    </row>
    <row r="97" spans="2:18">
      <c r="B97" s="62">
        <v>41203005</v>
      </c>
      <c r="C97" s="63" t="s">
        <v>277</v>
      </c>
      <c r="D97" s="146">
        <f t="shared" si="1"/>
        <v>0</v>
      </c>
      <c r="E97" s="146"/>
      <c r="F97" s="146"/>
      <c r="G97" s="146"/>
      <c r="H97" s="146"/>
      <c r="I97" s="146"/>
      <c r="J97" s="146"/>
      <c r="K97" s="146"/>
      <c r="P97" s="60"/>
      <c r="R97" s="60"/>
    </row>
    <row r="98" spans="2:18">
      <c r="B98" s="62">
        <v>4120300501</v>
      </c>
      <c r="C98" s="68" t="s">
        <v>278</v>
      </c>
      <c r="D98" s="146">
        <f t="shared" si="1"/>
        <v>0</v>
      </c>
      <c r="E98" s="146"/>
      <c r="F98" s="146"/>
      <c r="G98" s="146"/>
      <c r="H98" s="146"/>
      <c r="I98" s="146"/>
      <c r="J98" s="146"/>
      <c r="K98" s="146"/>
      <c r="P98" s="60"/>
      <c r="R98" s="60"/>
    </row>
    <row r="99" spans="2:18">
      <c r="B99" s="62">
        <v>4120300502</v>
      </c>
      <c r="C99" s="68" t="s">
        <v>279</v>
      </c>
      <c r="D99" s="146">
        <f t="shared" si="1"/>
        <v>0</v>
      </c>
      <c r="E99" s="146"/>
      <c r="F99" s="146"/>
      <c r="G99" s="146"/>
      <c r="H99" s="146"/>
      <c r="I99" s="146"/>
      <c r="J99" s="146"/>
      <c r="K99" s="146"/>
      <c r="P99" s="60"/>
      <c r="R99" s="60"/>
    </row>
    <row r="100" spans="2:18">
      <c r="B100" s="62">
        <v>4120300503</v>
      </c>
      <c r="C100" s="68" t="s">
        <v>280</v>
      </c>
      <c r="D100" s="146">
        <f t="shared" si="1"/>
        <v>0</v>
      </c>
      <c r="E100" s="146"/>
      <c r="F100" s="146"/>
      <c r="G100" s="146"/>
      <c r="H100" s="146"/>
      <c r="I100" s="146"/>
      <c r="J100" s="146"/>
      <c r="K100" s="146"/>
      <c r="P100" s="60"/>
      <c r="R100" s="60"/>
    </row>
    <row r="101" spans="2:18">
      <c r="B101" s="62">
        <v>41203006</v>
      </c>
      <c r="C101" s="63" t="s">
        <v>281</v>
      </c>
      <c r="D101" s="146">
        <f t="shared" si="1"/>
        <v>1100</v>
      </c>
      <c r="E101" s="146"/>
      <c r="F101" s="146"/>
      <c r="G101" s="146">
        <v>1100</v>
      </c>
      <c r="H101" s="146"/>
      <c r="I101" s="146"/>
      <c r="J101" s="146"/>
      <c r="K101" s="146"/>
      <c r="P101" s="60"/>
      <c r="R101" s="60"/>
    </row>
    <row r="102" spans="2:18">
      <c r="B102" s="62">
        <v>41203007</v>
      </c>
      <c r="C102" s="63" t="s">
        <v>282</v>
      </c>
      <c r="D102" s="146">
        <f t="shared" si="1"/>
        <v>700</v>
      </c>
      <c r="E102" s="146"/>
      <c r="F102" s="146"/>
      <c r="G102" s="146">
        <v>700</v>
      </c>
      <c r="H102" s="146"/>
      <c r="I102" s="146"/>
      <c r="J102" s="146"/>
      <c r="K102" s="146"/>
      <c r="P102" s="60"/>
      <c r="R102" s="60"/>
    </row>
    <row r="103" spans="2:18">
      <c r="B103" s="62">
        <v>41203008</v>
      </c>
      <c r="C103" s="63" t="s">
        <v>283</v>
      </c>
      <c r="D103" s="146">
        <f t="shared" si="1"/>
        <v>302</v>
      </c>
      <c r="E103" s="146">
        <v>186</v>
      </c>
      <c r="F103" s="146"/>
      <c r="G103" s="146">
        <v>116</v>
      </c>
      <c r="H103" s="146"/>
      <c r="I103" s="146"/>
      <c r="J103" s="146"/>
      <c r="K103" s="146"/>
      <c r="P103" s="60"/>
      <c r="R103" s="60"/>
    </row>
    <row r="104" spans="2:18">
      <c r="B104" s="62">
        <v>41203009</v>
      </c>
      <c r="C104" s="63" t="s">
        <v>284</v>
      </c>
      <c r="D104" s="146">
        <f t="shared" si="1"/>
        <v>0</v>
      </c>
      <c r="E104" s="146"/>
      <c r="F104" s="146"/>
      <c r="G104" s="146"/>
      <c r="H104" s="146"/>
      <c r="I104" s="146"/>
      <c r="J104" s="146"/>
      <c r="K104" s="146"/>
      <c r="P104" s="60"/>
      <c r="R104" s="60"/>
    </row>
    <row r="105" spans="2:18">
      <c r="B105" s="62">
        <v>4120300901</v>
      </c>
      <c r="C105" s="64" t="s">
        <v>285</v>
      </c>
      <c r="D105" s="146">
        <f t="shared" si="1"/>
        <v>0</v>
      </c>
      <c r="E105" s="146"/>
      <c r="F105" s="146"/>
      <c r="G105" s="146"/>
      <c r="H105" s="146"/>
      <c r="I105" s="146"/>
      <c r="J105" s="146"/>
      <c r="K105" s="146"/>
      <c r="P105" s="60"/>
      <c r="R105" s="60"/>
    </row>
    <row r="106" spans="2:18">
      <c r="B106" s="62">
        <v>4120300902</v>
      </c>
      <c r="C106" s="64" t="s">
        <v>286</v>
      </c>
      <c r="D106" s="146">
        <f t="shared" si="1"/>
        <v>0</v>
      </c>
      <c r="E106" s="146"/>
      <c r="F106" s="146"/>
      <c r="G106" s="146"/>
      <c r="H106" s="146"/>
      <c r="I106" s="146"/>
      <c r="J106" s="146"/>
      <c r="K106" s="146"/>
      <c r="P106" s="60"/>
      <c r="R106" s="60"/>
    </row>
    <row r="107" spans="2:18">
      <c r="B107" s="62">
        <v>4120300903</v>
      </c>
      <c r="C107" s="64" t="s">
        <v>287</v>
      </c>
      <c r="D107" s="146">
        <f t="shared" si="1"/>
        <v>0</v>
      </c>
      <c r="E107" s="146"/>
      <c r="F107" s="146"/>
      <c r="G107" s="146"/>
      <c r="H107" s="146"/>
      <c r="I107" s="146"/>
      <c r="J107" s="146"/>
      <c r="K107" s="146"/>
      <c r="P107" s="60"/>
      <c r="R107" s="60"/>
    </row>
    <row r="108" spans="2:18">
      <c r="B108" s="62">
        <v>4120300904</v>
      </c>
      <c r="C108" s="64" t="s">
        <v>288</v>
      </c>
      <c r="D108" s="146">
        <f t="shared" si="1"/>
        <v>0</v>
      </c>
      <c r="E108" s="146"/>
      <c r="F108" s="146"/>
      <c r="G108" s="146"/>
      <c r="H108" s="146"/>
      <c r="I108" s="146"/>
      <c r="J108" s="146"/>
      <c r="K108" s="146"/>
      <c r="P108" s="60"/>
      <c r="R108" s="60"/>
    </row>
    <row r="109" spans="2:18">
      <c r="B109" s="62">
        <v>4120300905</v>
      </c>
      <c r="C109" s="64" t="s">
        <v>289</v>
      </c>
      <c r="D109" s="146">
        <f t="shared" si="1"/>
        <v>0</v>
      </c>
      <c r="E109" s="146"/>
      <c r="F109" s="146"/>
      <c r="G109" s="146"/>
      <c r="H109" s="146"/>
      <c r="I109" s="146"/>
      <c r="J109" s="146"/>
      <c r="K109" s="146"/>
      <c r="P109" s="60"/>
      <c r="R109" s="60"/>
    </row>
    <row r="110" spans="2:18">
      <c r="B110" s="62">
        <v>4120300906</v>
      </c>
      <c r="C110" s="64" t="s">
        <v>290</v>
      </c>
      <c r="D110" s="146">
        <f t="shared" si="1"/>
        <v>0</v>
      </c>
      <c r="E110" s="146"/>
      <c r="F110" s="146"/>
      <c r="G110" s="146"/>
      <c r="H110" s="146"/>
      <c r="I110" s="146"/>
      <c r="J110" s="146"/>
      <c r="K110" s="146"/>
      <c r="P110" s="60"/>
      <c r="R110" s="60"/>
    </row>
    <row r="111" spans="2:18">
      <c r="B111" s="62">
        <v>4120300907</v>
      </c>
      <c r="C111" s="64" t="s">
        <v>291</v>
      </c>
      <c r="D111" s="146">
        <f t="shared" si="1"/>
        <v>0</v>
      </c>
      <c r="E111" s="146"/>
      <c r="F111" s="146"/>
      <c r="G111" s="146"/>
      <c r="H111" s="146"/>
      <c r="I111" s="146"/>
      <c r="J111" s="146"/>
      <c r="K111" s="146"/>
      <c r="P111" s="60"/>
      <c r="R111" s="60"/>
    </row>
    <row r="112" spans="2:18">
      <c r="B112" s="62">
        <v>4120300908</v>
      </c>
      <c r="C112" s="64" t="s">
        <v>292</v>
      </c>
      <c r="D112" s="146">
        <f t="shared" si="1"/>
        <v>0</v>
      </c>
      <c r="E112" s="146"/>
      <c r="F112" s="146"/>
      <c r="G112" s="146"/>
      <c r="H112" s="146"/>
      <c r="I112" s="146"/>
      <c r="J112" s="146"/>
      <c r="K112" s="146"/>
      <c r="P112" s="60"/>
      <c r="R112" s="60"/>
    </row>
    <row r="113" spans="2:18">
      <c r="B113" s="62">
        <v>41203010</v>
      </c>
      <c r="C113" s="63" t="s">
        <v>293</v>
      </c>
      <c r="D113" s="146">
        <f t="shared" si="1"/>
        <v>0</v>
      </c>
      <c r="E113" s="146"/>
      <c r="F113" s="146"/>
      <c r="G113" s="146"/>
      <c r="H113" s="146"/>
      <c r="I113" s="146"/>
      <c r="J113" s="146"/>
      <c r="K113" s="146"/>
      <c r="P113" s="60"/>
      <c r="R113" s="60"/>
    </row>
    <row r="114" spans="2:18">
      <c r="B114" s="62">
        <v>4120301001</v>
      </c>
      <c r="C114" s="64" t="s">
        <v>294</v>
      </c>
      <c r="D114" s="146">
        <f t="shared" si="1"/>
        <v>0</v>
      </c>
      <c r="E114" s="146"/>
      <c r="F114" s="146"/>
      <c r="G114" s="146"/>
      <c r="H114" s="146"/>
      <c r="I114" s="146"/>
      <c r="J114" s="146"/>
      <c r="K114" s="146"/>
      <c r="P114" s="60"/>
      <c r="R114" s="60"/>
    </row>
    <row r="115" spans="2:18">
      <c r="B115" s="62">
        <v>4120301002</v>
      </c>
      <c r="C115" s="64" t="s">
        <v>295</v>
      </c>
      <c r="D115" s="146">
        <f t="shared" si="1"/>
        <v>0</v>
      </c>
      <c r="E115" s="146"/>
      <c r="F115" s="146"/>
      <c r="G115" s="146"/>
      <c r="H115" s="146"/>
      <c r="I115" s="146"/>
      <c r="J115" s="146"/>
      <c r="K115" s="146"/>
      <c r="P115" s="60"/>
      <c r="R115" s="60"/>
    </row>
    <row r="116" spans="2:18">
      <c r="B116" s="62">
        <v>4120301003</v>
      </c>
      <c r="C116" s="64" t="s">
        <v>296</v>
      </c>
      <c r="D116" s="146">
        <f t="shared" si="1"/>
        <v>0</v>
      </c>
      <c r="E116" s="146"/>
      <c r="F116" s="146"/>
      <c r="G116" s="146"/>
      <c r="H116" s="146"/>
      <c r="I116" s="146"/>
      <c r="J116" s="146"/>
      <c r="K116" s="146"/>
      <c r="P116" s="60"/>
      <c r="R116" s="60"/>
    </row>
    <row r="117" spans="2:18">
      <c r="B117" s="62">
        <v>41203011</v>
      </c>
      <c r="C117" s="66" t="s">
        <v>297</v>
      </c>
      <c r="D117" s="146">
        <f t="shared" si="1"/>
        <v>0</v>
      </c>
      <c r="E117" s="146"/>
      <c r="F117" s="146"/>
      <c r="G117" s="146"/>
      <c r="H117" s="146"/>
      <c r="I117" s="146"/>
      <c r="J117" s="146"/>
      <c r="K117" s="146"/>
      <c r="P117" s="60"/>
      <c r="R117" s="60"/>
    </row>
    <row r="118" spans="2:18">
      <c r="B118" s="62">
        <v>4120301101</v>
      </c>
      <c r="C118" s="67" t="s">
        <v>298</v>
      </c>
      <c r="D118" s="146">
        <f t="shared" si="1"/>
        <v>0</v>
      </c>
      <c r="E118" s="146"/>
      <c r="F118" s="146"/>
      <c r="G118" s="146"/>
      <c r="H118" s="146"/>
      <c r="I118" s="146"/>
      <c r="J118" s="146"/>
      <c r="K118" s="146"/>
      <c r="P118" s="60"/>
      <c r="R118" s="60"/>
    </row>
    <row r="119" spans="2:18">
      <c r="B119" s="62">
        <v>4120301102</v>
      </c>
      <c r="C119" s="67" t="s">
        <v>299</v>
      </c>
      <c r="D119" s="146">
        <f t="shared" si="1"/>
        <v>0</v>
      </c>
      <c r="E119" s="146"/>
      <c r="F119" s="146"/>
      <c r="G119" s="146"/>
      <c r="H119" s="146"/>
      <c r="I119" s="146"/>
      <c r="J119" s="146"/>
      <c r="K119" s="146"/>
      <c r="P119" s="60"/>
      <c r="R119" s="60"/>
    </row>
    <row r="120" spans="2:18">
      <c r="B120" s="62">
        <v>4120301103</v>
      </c>
      <c r="C120" s="67" t="s">
        <v>300</v>
      </c>
      <c r="D120" s="146">
        <f t="shared" si="1"/>
        <v>0</v>
      </c>
      <c r="E120" s="146"/>
      <c r="F120" s="146"/>
      <c r="G120" s="146"/>
      <c r="H120" s="146"/>
      <c r="I120" s="146"/>
      <c r="J120" s="146"/>
      <c r="K120" s="146"/>
      <c r="P120" s="60"/>
      <c r="R120" s="60"/>
    </row>
    <row r="121" spans="2:18">
      <c r="B121" s="62">
        <v>4120301104</v>
      </c>
      <c r="C121" s="67" t="s">
        <v>301</v>
      </c>
      <c r="D121" s="146">
        <f t="shared" si="1"/>
        <v>0</v>
      </c>
      <c r="E121" s="146"/>
      <c r="F121" s="146"/>
      <c r="G121" s="146"/>
      <c r="H121" s="146"/>
      <c r="I121" s="146"/>
      <c r="J121" s="146"/>
      <c r="K121" s="146"/>
      <c r="P121" s="60"/>
      <c r="R121" s="60"/>
    </row>
    <row r="122" spans="2:18">
      <c r="B122" s="63">
        <v>41204</v>
      </c>
      <c r="C122" s="63" t="s">
        <v>11</v>
      </c>
      <c r="D122" s="146">
        <f t="shared" si="1"/>
        <v>0</v>
      </c>
      <c r="E122" s="146"/>
      <c r="F122" s="146"/>
      <c r="G122" s="146"/>
      <c r="H122" s="146"/>
      <c r="I122" s="146"/>
      <c r="J122" s="146"/>
      <c r="K122" s="146"/>
      <c r="P122" s="60"/>
      <c r="R122" s="60"/>
    </row>
    <row r="123" spans="2:18">
      <c r="B123" s="62">
        <v>41204001</v>
      </c>
      <c r="C123" s="69" t="s">
        <v>302</v>
      </c>
      <c r="D123" s="146">
        <f t="shared" si="1"/>
        <v>0</v>
      </c>
      <c r="E123" s="146"/>
      <c r="F123" s="146"/>
      <c r="G123" s="146"/>
      <c r="H123" s="146"/>
      <c r="I123" s="146"/>
      <c r="J123" s="146"/>
      <c r="K123" s="146"/>
      <c r="P123" s="60"/>
      <c r="R123" s="60"/>
    </row>
    <row r="124" spans="2:18">
      <c r="B124" s="62">
        <v>41204002</v>
      </c>
      <c r="C124" s="69" t="s">
        <v>303</v>
      </c>
      <c r="D124" s="146">
        <f t="shared" si="1"/>
        <v>0</v>
      </c>
      <c r="E124" s="146"/>
      <c r="F124" s="146"/>
      <c r="G124" s="146"/>
      <c r="H124" s="146"/>
      <c r="I124" s="146"/>
      <c r="J124" s="146"/>
      <c r="K124" s="146"/>
      <c r="P124" s="60"/>
      <c r="R124" s="60"/>
    </row>
    <row r="125" spans="2:18">
      <c r="B125" s="62">
        <v>41204003</v>
      </c>
      <c r="C125" s="69" t="s">
        <v>304</v>
      </c>
      <c r="D125" s="146">
        <f t="shared" si="1"/>
        <v>0</v>
      </c>
      <c r="E125" s="146"/>
      <c r="F125" s="146"/>
      <c r="G125" s="146"/>
      <c r="H125" s="146"/>
      <c r="I125" s="146"/>
      <c r="J125" s="146"/>
      <c r="K125" s="146"/>
      <c r="P125" s="60"/>
      <c r="R125" s="60"/>
    </row>
    <row r="126" spans="2:18">
      <c r="B126" s="62">
        <v>41204004</v>
      </c>
      <c r="C126" s="69" t="s">
        <v>305</v>
      </c>
      <c r="D126" s="146">
        <f t="shared" si="1"/>
        <v>0</v>
      </c>
      <c r="E126" s="146"/>
      <c r="F126" s="146"/>
      <c r="G126" s="146"/>
      <c r="H126" s="146"/>
      <c r="I126" s="146"/>
      <c r="J126" s="146"/>
      <c r="K126" s="146"/>
      <c r="P126" s="60"/>
      <c r="R126" s="60"/>
    </row>
    <row r="127" spans="2:18">
      <c r="B127" s="62">
        <v>41204005</v>
      </c>
      <c r="C127" s="69" t="s">
        <v>306</v>
      </c>
      <c r="D127" s="146">
        <f t="shared" si="1"/>
        <v>0</v>
      </c>
      <c r="E127" s="146"/>
      <c r="F127" s="146"/>
      <c r="G127" s="146"/>
      <c r="H127" s="146"/>
      <c r="I127" s="146"/>
      <c r="J127" s="146"/>
      <c r="K127" s="146"/>
      <c r="P127" s="60"/>
      <c r="R127" s="60"/>
    </row>
    <row r="128" spans="2:18">
      <c r="B128" s="62">
        <v>41204006</v>
      </c>
      <c r="C128" s="69" t="s">
        <v>307</v>
      </c>
      <c r="D128" s="146">
        <f t="shared" si="1"/>
        <v>240</v>
      </c>
      <c r="E128" s="146">
        <v>240</v>
      </c>
      <c r="F128" s="146"/>
      <c r="G128" s="146"/>
      <c r="H128" s="146"/>
      <c r="I128" s="146"/>
      <c r="J128" s="146"/>
      <c r="K128" s="146"/>
      <c r="P128" s="60"/>
      <c r="R128" s="60"/>
    </row>
    <row r="129" spans="2:18">
      <c r="B129" s="62">
        <v>41204007</v>
      </c>
      <c r="C129" s="69" t="s">
        <v>308</v>
      </c>
      <c r="D129" s="146">
        <f t="shared" si="1"/>
        <v>0</v>
      </c>
      <c r="E129" s="146"/>
      <c r="F129" s="146"/>
      <c r="G129" s="146"/>
      <c r="H129" s="146"/>
      <c r="I129" s="146"/>
      <c r="J129" s="146"/>
      <c r="K129" s="146"/>
      <c r="P129" s="60"/>
      <c r="R129" s="60"/>
    </row>
    <row r="130" spans="2:18">
      <c r="B130" s="62">
        <v>41204008</v>
      </c>
      <c r="C130" s="69" t="s">
        <v>309</v>
      </c>
      <c r="D130" s="146">
        <f t="shared" si="1"/>
        <v>28.75</v>
      </c>
      <c r="E130" s="146">
        <v>28.75</v>
      </c>
      <c r="F130" s="146"/>
      <c r="G130" s="146"/>
      <c r="H130" s="146"/>
      <c r="I130" s="146"/>
      <c r="J130" s="146"/>
      <c r="K130" s="146"/>
      <c r="P130" s="60"/>
      <c r="R130" s="60"/>
    </row>
    <row r="131" spans="2:18">
      <c r="B131" s="62">
        <v>41204009</v>
      </c>
      <c r="C131" s="64" t="s">
        <v>310</v>
      </c>
      <c r="D131" s="146">
        <f t="shared" si="1"/>
        <v>0</v>
      </c>
      <c r="E131" s="146"/>
      <c r="F131" s="146"/>
      <c r="G131" s="146"/>
      <c r="H131" s="146"/>
      <c r="I131" s="146"/>
      <c r="J131" s="146"/>
      <c r="K131" s="146"/>
      <c r="P131" s="60"/>
      <c r="R131" s="60"/>
    </row>
    <row r="132" spans="2:18">
      <c r="B132" s="62">
        <v>41204010</v>
      </c>
      <c r="C132" s="64" t="s">
        <v>311</v>
      </c>
      <c r="D132" s="146">
        <f t="shared" si="1"/>
        <v>0</v>
      </c>
      <c r="E132" s="146"/>
      <c r="F132" s="146"/>
      <c r="G132" s="146"/>
      <c r="H132" s="146"/>
      <c r="I132" s="146"/>
      <c r="J132" s="146"/>
      <c r="K132" s="146"/>
      <c r="P132" s="60"/>
      <c r="R132" s="60"/>
    </row>
    <row r="133" spans="2:18">
      <c r="B133" s="62">
        <v>41204011</v>
      </c>
      <c r="C133" s="64" t="s">
        <v>312</v>
      </c>
      <c r="D133" s="146">
        <f t="shared" si="1"/>
        <v>0</v>
      </c>
      <c r="E133" s="146"/>
      <c r="F133" s="146"/>
      <c r="G133" s="146"/>
      <c r="H133" s="146"/>
      <c r="I133" s="146"/>
      <c r="J133" s="146"/>
      <c r="K133" s="146"/>
      <c r="P133" s="60"/>
      <c r="R133" s="60"/>
    </row>
    <row r="134" spans="2:18">
      <c r="B134" s="62">
        <v>41204012</v>
      </c>
      <c r="C134" s="64" t="s">
        <v>313</v>
      </c>
      <c r="D134" s="146">
        <f t="shared" si="1"/>
        <v>0</v>
      </c>
      <c r="E134" s="146"/>
      <c r="F134" s="146"/>
      <c r="G134" s="146"/>
      <c r="H134" s="146"/>
      <c r="I134" s="146"/>
      <c r="J134" s="146"/>
      <c r="K134" s="146"/>
      <c r="P134" s="60"/>
      <c r="R134" s="60"/>
    </row>
    <row r="135" spans="2:18">
      <c r="B135" s="62">
        <v>41204013</v>
      </c>
      <c r="C135" s="64" t="s">
        <v>314</v>
      </c>
      <c r="D135" s="146">
        <f t="shared" si="1"/>
        <v>0</v>
      </c>
      <c r="E135" s="146"/>
      <c r="F135" s="146"/>
      <c r="G135" s="146"/>
      <c r="H135" s="146"/>
      <c r="I135" s="146"/>
      <c r="J135" s="146"/>
      <c r="K135" s="146"/>
      <c r="P135" s="60"/>
      <c r="R135" s="60"/>
    </row>
    <row r="136" spans="2:18">
      <c r="B136" s="62">
        <v>41204014</v>
      </c>
      <c r="C136" s="64" t="s">
        <v>315</v>
      </c>
      <c r="D136" s="146">
        <f t="shared" si="1"/>
        <v>0</v>
      </c>
      <c r="E136" s="146"/>
      <c r="F136" s="146"/>
      <c r="G136" s="146"/>
      <c r="H136" s="146"/>
      <c r="I136" s="146"/>
      <c r="J136" s="146"/>
      <c r="K136" s="146"/>
      <c r="P136" s="60"/>
      <c r="R136" s="60"/>
    </row>
    <row r="137" spans="2:18">
      <c r="B137" s="62">
        <v>41204015</v>
      </c>
      <c r="C137" s="64" t="s">
        <v>316</v>
      </c>
      <c r="D137" s="146">
        <f t="shared" si="1"/>
        <v>0</v>
      </c>
      <c r="E137" s="146"/>
      <c r="F137" s="146"/>
      <c r="G137" s="146"/>
      <c r="H137" s="146"/>
      <c r="I137" s="146"/>
      <c r="J137" s="146"/>
      <c r="K137" s="146"/>
      <c r="P137" s="60"/>
      <c r="R137" s="60"/>
    </row>
    <row r="138" spans="2:18" ht="17.399999999999999">
      <c r="B138" s="61">
        <v>413</v>
      </c>
      <c r="C138" s="70" t="s">
        <v>12</v>
      </c>
      <c r="D138" s="146">
        <f t="shared" si="1"/>
        <v>0</v>
      </c>
      <c r="E138" s="146"/>
      <c r="F138" s="146"/>
      <c r="G138" s="146"/>
      <c r="H138" s="146"/>
      <c r="I138" s="146"/>
      <c r="J138" s="146"/>
      <c r="K138" s="146"/>
      <c r="P138" s="60"/>
      <c r="R138" s="60"/>
    </row>
    <row r="139" spans="2:18">
      <c r="B139" s="65">
        <v>41301</v>
      </c>
      <c r="C139" s="63" t="s">
        <v>317</v>
      </c>
      <c r="D139" s="146">
        <f t="shared" si="1"/>
        <v>0</v>
      </c>
      <c r="E139" s="146"/>
      <c r="F139" s="146"/>
      <c r="G139" s="146"/>
      <c r="H139" s="146"/>
      <c r="I139" s="146"/>
      <c r="J139" s="146"/>
      <c r="K139" s="146"/>
      <c r="P139" s="60"/>
      <c r="R139" s="60"/>
    </row>
    <row r="140" spans="2:18">
      <c r="B140" s="62">
        <v>41301001</v>
      </c>
      <c r="C140" s="151" t="s">
        <v>318</v>
      </c>
      <c r="D140" s="146">
        <f t="shared" si="1"/>
        <v>0</v>
      </c>
      <c r="E140" s="146"/>
      <c r="F140" s="146"/>
      <c r="G140" s="146"/>
      <c r="H140" s="146"/>
      <c r="I140" s="146"/>
      <c r="J140" s="146"/>
      <c r="K140" s="146"/>
      <c r="P140" s="60"/>
      <c r="R140" s="60"/>
    </row>
    <row r="141" spans="2:18">
      <c r="B141" s="65">
        <v>41302</v>
      </c>
      <c r="C141" s="63" t="s">
        <v>319</v>
      </c>
      <c r="D141" s="146">
        <f t="shared" si="1"/>
        <v>0</v>
      </c>
      <c r="E141" s="146"/>
      <c r="F141" s="146"/>
      <c r="G141" s="146"/>
      <c r="H141" s="146"/>
      <c r="I141" s="146"/>
      <c r="J141" s="146"/>
      <c r="K141" s="146"/>
      <c r="P141" s="60"/>
      <c r="R141" s="60"/>
    </row>
    <row r="142" spans="2:18">
      <c r="B142" s="62">
        <v>41302001</v>
      </c>
      <c r="C142" s="151" t="s">
        <v>320</v>
      </c>
      <c r="D142" s="146">
        <f t="shared" ref="D142:D205" si="2">SUM(E142:K142)</f>
        <v>0</v>
      </c>
      <c r="E142" s="146"/>
      <c r="F142" s="146"/>
      <c r="G142" s="146"/>
      <c r="H142" s="146"/>
      <c r="I142" s="146"/>
      <c r="J142" s="146"/>
      <c r="K142" s="146"/>
      <c r="P142" s="60"/>
      <c r="R142" s="60"/>
    </row>
    <row r="143" spans="2:18">
      <c r="B143" s="62">
        <v>41302002</v>
      </c>
      <c r="C143" s="151" t="s">
        <v>321</v>
      </c>
      <c r="D143" s="146">
        <f t="shared" si="2"/>
        <v>0</v>
      </c>
      <c r="E143" s="146"/>
      <c r="F143" s="146"/>
      <c r="G143" s="146"/>
      <c r="H143" s="146"/>
      <c r="I143" s="146"/>
      <c r="J143" s="146"/>
      <c r="K143" s="146"/>
      <c r="P143" s="60"/>
      <c r="R143" s="60"/>
    </row>
    <row r="144" spans="2:18">
      <c r="B144" s="62">
        <v>41302003</v>
      </c>
      <c r="C144" s="151" t="s">
        <v>322</v>
      </c>
      <c r="D144" s="146">
        <f t="shared" si="2"/>
        <v>0</v>
      </c>
      <c r="E144" s="146"/>
      <c r="F144" s="146"/>
      <c r="G144" s="146"/>
      <c r="H144" s="146"/>
      <c r="I144" s="146"/>
      <c r="J144" s="146"/>
      <c r="K144" s="146"/>
      <c r="P144" s="60"/>
      <c r="R144" s="60"/>
    </row>
    <row r="145" spans="2:18">
      <c r="B145" s="62">
        <v>41302004</v>
      </c>
      <c r="C145" s="151" t="s">
        <v>323</v>
      </c>
      <c r="D145" s="146">
        <f t="shared" si="2"/>
        <v>0</v>
      </c>
      <c r="E145" s="146"/>
      <c r="F145" s="146"/>
      <c r="G145" s="146"/>
      <c r="H145" s="146"/>
      <c r="I145" s="146"/>
      <c r="J145" s="146"/>
      <c r="K145" s="146"/>
      <c r="P145" s="60"/>
      <c r="R145" s="60"/>
    </row>
    <row r="146" spans="2:18">
      <c r="B146" s="62">
        <v>41302005</v>
      </c>
      <c r="C146" s="151" t="s">
        <v>324</v>
      </c>
      <c r="D146" s="146">
        <f t="shared" si="2"/>
        <v>0</v>
      </c>
      <c r="E146" s="146"/>
      <c r="F146" s="146"/>
      <c r="G146" s="146"/>
      <c r="H146" s="146"/>
      <c r="I146" s="146"/>
      <c r="J146" s="146"/>
      <c r="K146" s="146"/>
      <c r="P146" s="60"/>
      <c r="R146" s="60"/>
    </row>
    <row r="147" spans="2:18">
      <c r="B147" s="62">
        <v>41302006</v>
      </c>
      <c r="C147" s="151" t="s">
        <v>325</v>
      </c>
      <c r="D147" s="146">
        <f t="shared" si="2"/>
        <v>0</v>
      </c>
      <c r="E147" s="146"/>
      <c r="F147" s="146"/>
      <c r="G147" s="146"/>
      <c r="H147" s="146"/>
      <c r="I147" s="146"/>
      <c r="J147" s="146"/>
      <c r="K147" s="146"/>
      <c r="P147" s="60"/>
      <c r="R147" s="60"/>
    </row>
    <row r="148" spans="2:18">
      <c r="B148" s="65">
        <v>41303</v>
      </c>
      <c r="C148" s="63" t="s">
        <v>326</v>
      </c>
      <c r="D148" s="146">
        <f t="shared" si="2"/>
        <v>0</v>
      </c>
      <c r="E148" s="146"/>
      <c r="F148" s="146"/>
      <c r="G148" s="146"/>
      <c r="H148" s="146"/>
      <c r="I148" s="146"/>
      <c r="J148" s="146"/>
      <c r="K148" s="146"/>
      <c r="P148" s="60"/>
      <c r="R148" s="60"/>
    </row>
    <row r="149" spans="2:18">
      <c r="B149" s="62">
        <v>41303001</v>
      </c>
      <c r="C149" s="151" t="s">
        <v>327</v>
      </c>
      <c r="D149" s="146">
        <f t="shared" si="2"/>
        <v>0</v>
      </c>
      <c r="E149" s="146"/>
      <c r="F149" s="146"/>
      <c r="G149" s="146"/>
      <c r="H149" s="146"/>
      <c r="I149" s="146"/>
      <c r="J149" s="146"/>
      <c r="K149" s="146"/>
      <c r="P149" s="60"/>
      <c r="R149" s="60"/>
    </row>
    <row r="150" spans="2:18">
      <c r="B150" s="62">
        <v>41303002</v>
      </c>
      <c r="C150" s="151" t="s">
        <v>328</v>
      </c>
      <c r="D150" s="146">
        <f t="shared" si="2"/>
        <v>0</v>
      </c>
      <c r="E150" s="146"/>
      <c r="F150" s="146"/>
      <c r="G150" s="146"/>
      <c r="H150" s="146"/>
      <c r="I150" s="146"/>
      <c r="J150" s="146"/>
      <c r="K150" s="146"/>
      <c r="P150" s="60"/>
      <c r="R150" s="60"/>
    </row>
    <row r="151" spans="2:18">
      <c r="B151" s="62">
        <v>41303003</v>
      </c>
      <c r="C151" s="151" t="s">
        <v>329</v>
      </c>
      <c r="D151" s="146">
        <f t="shared" si="2"/>
        <v>0</v>
      </c>
      <c r="E151" s="146"/>
      <c r="F151" s="146"/>
      <c r="G151" s="146"/>
      <c r="H151" s="146"/>
      <c r="I151" s="146"/>
      <c r="J151" s="146"/>
      <c r="K151" s="146"/>
      <c r="P151" s="60"/>
      <c r="R151" s="60"/>
    </row>
    <row r="152" spans="2:18">
      <c r="B152" s="62">
        <v>41303004</v>
      </c>
      <c r="C152" s="151" t="s">
        <v>330</v>
      </c>
      <c r="D152" s="146">
        <f t="shared" si="2"/>
        <v>0</v>
      </c>
      <c r="E152" s="146"/>
      <c r="F152" s="146"/>
      <c r="G152" s="146"/>
      <c r="H152" s="146"/>
      <c r="I152" s="146"/>
      <c r="J152" s="146"/>
      <c r="K152" s="146"/>
      <c r="P152" s="60"/>
      <c r="R152" s="60"/>
    </row>
    <row r="153" spans="2:18">
      <c r="B153" s="62">
        <v>41303005</v>
      </c>
      <c r="C153" s="151" t="s">
        <v>331</v>
      </c>
      <c r="D153" s="146">
        <f t="shared" si="2"/>
        <v>0</v>
      </c>
      <c r="E153" s="146"/>
      <c r="F153" s="146"/>
      <c r="G153" s="146"/>
      <c r="H153" s="146"/>
      <c r="I153" s="146"/>
      <c r="J153" s="146"/>
      <c r="K153" s="146"/>
      <c r="P153" s="60"/>
      <c r="R153" s="60"/>
    </row>
    <row r="154" spans="2:18">
      <c r="B154" s="65">
        <v>41304</v>
      </c>
      <c r="C154" s="63" t="s">
        <v>332</v>
      </c>
      <c r="D154" s="146">
        <f t="shared" si="2"/>
        <v>0</v>
      </c>
      <c r="E154" s="146"/>
      <c r="F154" s="146"/>
      <c r="G154" s="146"/>
      <c r="H154" s="146"/>
      <c r="I154" s="146"/>
      <c r="J154" s="146"/>
      <c r="K154" s="146"/>
      <c r="P154" s="60"/>
      <c r="R154" s="60"/>
    </row>
    <row r="155" spans="2:18">
      <c r="B155" s="62">
        <v>41304001</v>
      </c>
      <c r="C155" s="151" t="s">
        <v>333</v>
      </c>
      <c r="D155" s="146">
        <f t="shared" si="2"/>
        <v>0</v>
      </c>
      <c r="E155" s="146"/>
      <c r="F155" s="146"/>
      <c r="G155" s="146"/>
      <c r="H155" s="146"/>
      <c r="I155" s="146"/>
      <c r="J155" s="146"/>
      <c r="K155" s="146"/>
      <c r="P155" s="60"/>
      <c r="R155" s="60"/>
    </row>
    <row r="156" spans="2:18">
      <c r="B156" s="62">
        <v>41304002</v>
      </c>
      <c r="C156" s="151" t="s">
        <v>334</v>
      </c>
      <c r="D156" s="146">
        <f t="shared" si="2"/>
        <v>0</v>
      </c>
      <c r="E156" s="146"/>
      <c r="F156" s="146"/>
      <c r="G156" s="146"/>
      <c r="H156" s="146"/>
      <c r="I156" s="146"/>
      <c r="J156" s="146"/>
      <c r="K156" s="146"/>
      <c r="P156" s="60"/>
      <c r="R156" s="60"/>
    </row>
    <row r="157" spans="2:18">
      <c r="B157" s="62">
        <v>41304003</v>
      </c>
      <c r="C157" s="151" t="s">
        <v>335</v>
      </c>
      <c r="D157" s="146">
        <f t="shared" si="2"/>
        <v>0</v>
      </c>
      <c r="E157" s="146"/>
      <c r="F157" s="146"/>
      <c r="G157" s="146"/>
      <c r="H157" s="146"/>
      <c r="I157" s="146"/>
      <c r="J157" s="146"/>
      <c r="K157" s="146"/>
      <c r="P157" s="60"/>
      <c r="R157" s="60"/>
    </row>
    <row r="158" spans="2:18">
      <c r="B158" s="62">
        <v>41304004</v>
      </c>
      <c r="C158" s="151" t="s">
        <v>336</v>
      </c>
      <c r="D158" s="146">
        <f t="shared" si="2"/>
        <v>0</v>
      </c>
      <c r="E158" s="146"/>
      <c r="F158" s="146"/>
      <c r="G158" s="146"/>
      <c r="H158" s="146"/>
      <c r="I158" s="146"/>
      <c r="J158" s="146"/>
      <c r="K158" s="146"/>
      <c r="P158" s="60"/>
      <c r="R158" s="60"/>
    </row>
    <row r="159" spans="2:18">
      <c r="B159" s="65">
        <v>41305</v>
      </c>
      <c r="C159" s="63" t="s">
        <v>337</v>
      </c>
      <c r="D159" s="146">
        <f t="shared" si="2"/>
        <v>0</v>
      </c>
      <c r="E159" s="146"/>
      <c r="F159" s="146"/>
      <c r="G159" s="146"/>
      <c r="H159" s="146"/>
      <c r="I159" s="146"/>
      <c r="J159" s="146"/>
      <c r="K159" s="146"/>
      <c r="P159" s="60"/>
      <c r="R159" s="60"/>
    </row>
    <row r="160" spans="2:18">
      <c r="B160" s="62">
        <v>41305001</v>
      </c>
      <c r="C160" s="68" t="s">
        <v>338</v>
      </c>
      <c r="D160" s="146">
        <f t="shared" si="2"/>
        <v>0</v>
      </c>
      <c r="E160" s="146"/>
      <c r="F160" s="146"/>
      <c r="G160" s="146"/>
      <c r="H160" s="146"/>
      <c r="I160" s="146"/>
      <c r="J160" s="146"/>
      <c r="K160" s="146"/>
      <c r="P160" s="60"/>
      <c r="R160" s="60"/>
    </row>
    <row r="161" spans="2:18">
      <c r="B161" s="65">
        <v>41306</v>
      </c>
      <c r="C161" s="63" t="s">
        <v>339</v>
      </c>
      <c r="D161" s="146">
        <f t="shared" si="2"/>
        <v>0</v>
      </c>
      <c r="E161" s="146"/>
      <c r="F161" s="146"/>
      <c r="G161" s="146"/>
      <c r="H161" s="146"/>
      <c r="I161" s="146"/>
      <c r="J161" s="146"/>
      <c r="K161" s="146"/>
      <c r="P161" s="60"/>
      <c r="R161" s="60"/>
    </row>
    <row r="162" spans="2:18">
      <c r="B162" s="62">
        <v>41306001</v>
      </c>
      <c r="C162" s="68" t="s">
        <v>340</v>
      </c>
      <c r="D162" s="146">
        <f t="shared" si="2"/>
        <v>0</v>
      </c>
      <c r="E162" s="146"/>
      <c r="F162" s="146"/>
      <c r="G162" s="146"/>
      <c r="H162" s="146"/>
      <c r="I162" s="146"/>
      <c r="J162" s="146"/>
      <c r="K162" s="146"/>
      <c r="P162" s="60"/>
      <c r="R162" s="60"/>
    </row>
    <row r="163" spans="2:18">
      <c r="B163" s="65">
        <v>41307</v>
      </c>
      <c r="C163" s="63" t="s">
        <v>341</v>
      </c>
      <c r="D163" s="146">
        <f t="shared" si="2"/>
        <v>0</v>
      </c>
      <c r="E163" s="146"/>
      <c r="F163" s="146"/>
      <c r="G163" s="146"/>
      <c r="H163" s="146"/>
      <c r="I163" s="146"/>
      <c r="J163" s="146"/>
      <c r="K163" s="146"/>
      <c r="P163" s="60"/>
      <c r="R163" s="60"/>
    </row>
    <row r="164" spans="2:18">
      <c r="B164" s="62">
        <v>41307001</v>
      </c>
      <c r="C164" s="71" t="s">
        <v>342</v>
      </c>
      <c r="D164" s="146">
        <f t="shared" si="2"/>
        <v>0</v>
      </c>
      <c r="E164" s="146"/>
      <c r="F164" s="146"/>
      <c r="G164" s="146"/>
      <c r="H164" s="146"/>
      <c r="I164" s="146"/>
      <c r="J164" s="146"/>
      <c r="K164" s="146"/>
      <c r="P164" s="60"/>
      <c r="R164" s="60"/>
    </row>
    <row r="165" spans="2:18">
      <c r="B165" s="65">
        <v>41308</v>
      </c>
      <c r="C165" s="63" t="s">
        <v>343</v>
      </c>
      <c r="D165" s="146">
        <f t="shared" si="2"/>
        <v>0</v>
      </c>
      <c r="E165" s="146"/>
      <c r="F165" s="146"/>
      <c r="G165" s="146"/>
      <c r="H165" s="146"/>
      <c r="I165" s="146"/>
      <c r="J165" s="146"/>
      <c r="K165" s="146"/>
      <c r="P165" s="60"/>
      <c r="R165" s="60"/>
    </row>
    <row r="166" spans="2:18">
      <c r="B166" s="62">
        <v>41308001</v>
      </c>
      <c r="C166" s="68" t="s">
        <v>344</v>
      </c>
      <c r="D166" s="146">
        <f t="shared" si="2"/>
        <v>0</v>
      </c>
      <c r="E166" s="146"/>
      <c r="F166" s="146"/>
      <c r="G166" s="146"/>
      <c r="H166" s="146"/>
      <c r="I166" s="146"/>
      <c r="J166" s="146"/>
      <c r="K166" s="146"/>
      <c r="P166" s="60"/>
      <c r="R166" s="60"/>
    </row>
    <row r="167" spans="2:18">
      <c r="B167" s="65">
        <v>41309</v>
      </c>
      <c r="C167" s="63" t="s">
        <v>345</v>
      </c>
      <c r="D167" s="146">
        <f t="shared" si="2"/>
        <v>0</v>
      </c>
      <c r="E167" s="146"/>
      <c r="F167" s="146"/>
      <c r="G167" s="146"/>
      <c r="H167" s="146"/>
      <c r="I167" s="146"/>
      <c r="J167" s="146"/>
      <c r="K167" s="146"/>
      <c r="P167" s="60"/>
      <c r="R167" s="60"/>
    </row>
    <row r="168" spans="2:18">
      <c r="B168" s="62">
        <v>41309001</v>
      </c>
      <c r="C168" s="68" t="s">
        <v>346</v>
      </c>
      <c r="D168" s="146">
        <f t="shared" si="2"/>
        <v>0</v>
      </c>
      <c r="E168" s="146"/>
      <c r="F168" s="146"/>
      <c r="G168" s="146"/>
      <c r="H168" s="146"/>
      <c r="I168" s="146"/>
      <c r="J168" s="146"/>
      <c r="K168" s="146"/>
      <c r="P168" s="60"/>
      <c r="R168" s="60"/>
    </row>
    <row r="169" spans="2:18">
      <c r="B169" s="65">
        <v>41310</v>
      </c>
      <c r="C169" s="63" t="s">
        <v>347</v>
      </c>
      <c r="D169" s="146">
        <f t="shared" si="2"/>
        <v>0</v>
      </c>
      <c r="E169" s="146"/>
      <c r="F169" s="146"/>
      <c r="G169" s="146"/>
      <c r="H169" s="146"/>
      <c r="I169" s="146"/>
      <c r="J169" s="146"/>
      <c r="K169" s="146"/>
      <c r="P169" s="60"/>
      <c r="R169" s="60"/>
    </row>
    <row r="170" spans="2:18">
      <c r="B170" s="62">
        <v>41310001</v>
      </c>
      <c r="C170" s="68" t="s">
        <v>348</v>
      </c>
      <c r="D170" s="146">
        <f t="shared" si="2"/>
        <v>0</v>
      </c>
      <c r="E170" s="146"/>
      <c r="F170" s="146"/>
      <c r="G170" s="146"/>
      <c r="H170" s="146"/>
      <c r="I170" s="146"/>
      <c r="J170" s="146"/>
      <c r="K170" s="146"/>
      <c r="P170" s="60"/>
      <c r="R170" s="60"/>
    </row>
    <row r="171" spans="2:18">
      <c r="B171" s="65">
        <v>41311</v>
      </c>
      <c r="C171" s="63" t="s">
        <v>349</v>
      </c>
      <c r="D171" s="146">
        <f t="shared" si="2"/>
        <v>0</v>
      </c>
      <c r="E171" s="146"/>
      <c r="F171" s="146"/>
      <c r="G171" s="146"/>
      <c r="H171" s="146"/>
      <c r="I171" s="146"/>
      <c r="J171" s="146"/>
      <c r="K171" s="146"/>
      <c r="P171" s="60"/>
      <c r="R171" s="60"/>
    </row>
    <row r="172" spans="2:18">
      <c r="B172" s="62">
        <v>41311001</v>
      </c>
      <c r="C172" s="68" t="s">
        <v>350</v>
      </c>
      <c r="D172" s="146">
        <f t="shared" si="2"/>
        <v>0</v>
      </c>
      <c r="E172" s="146"/>
      <c r="F172" s="146"/>
      <c r="G172" s="146"/>
      <c r="H172" s="146"/>
      <c r="I172" s="146"/>
      <c r="J172" s="146"/>
      <c r="K172" s="146"/>
      <c r="P172" s="60"/>
      <c r="R172" s="60"/>
    </row>
    <row r="173" spans="2:18">
      <c r="B173" s="65">
        <v>41312</v>
      </c>
      <c r="C173" s="63" t="s">
        <v>351</v>
      </c>
      <c r="D173" s="146">
        <f t="shared" si="2"/>
        <v>0</v>
      </c>
      <c r="E173" s="146"/>
      <c r="F173" s="146"/>
      <c r="G173" s="146"/>
      <c r="H173" s="146"/>
      <c r="I173" s="146"/>
      <c r="J173" s="146"/>
      <c r="K173" s="146"/>
      <c r="P173" s="60"/>
      <c r="R173" s="60"/>
    </row>
    <row r="174" spans="2:18">
      <c r="B174" s="62">
        <v>41312001</v>
      </c>
      <c r="C174" s="68" t="s">
        <v>352</v>
      </c>
      <c r="D174" s="146">
        <f t="shared" si="2"/>
        <v>0</v>
      </c>
      <c r="E174" s="146"/>
      <c r="F174" s="146"/>
      <c r="G174" s="146"/>
      <c r="H174" s="146"/>
      <c r="I174" s="146"/>
      <c r="J174" s="146"/>
      <c r="K174" s="146"/>
      <c r="P174" s="60"/>
      <c r="R174" s="60"/>
    </row>
    <row r="175" spans="2:18" ht="15.6">
      <c r="B175" s="65">
        <v>41313</v>
      </c>
      <c r="C175" s="70" t="s">
        <v>353</v>
      </c>
      <c r="D175" s="146">
        <f t="shared" si="2"/>
        <v>0</v>
      </c>
      <c r="E175" s="146"/>
      <c r="F175" s="146"/>
      <c r="G175" s="146"/>
      <c r="H175" s="146"/>
      <c r="I175" s="146"/>
      <c r="J175" s="146"/>
      <c r="K175" s="146"/>
      <c r="P175" s="60"/>
      <c r="R175" s="60"/>
    </row>
    <row r="176" spans="2:18">
      <c r="B176" s="62">
        <v>41313001</v>
      </c>
      <c r="C176" s="68" t="s">
        <v>353</v>
      </c>
      <c r="D176" s="146">
        <f t="shared" si="2"/>
        <v>0</v>
      </c>
      <c r="E176" s="146"/>
      <c r="F176" s="146"/>
      <c r="G176" s="146"/>
      <c r="H176" s="146"/>
      <c r="I176" s="146"/>
      <c r="J176" s="146"/>
      <c r="K176" s="146"/>
      <c r="P176" s="60"/>
      <c r="R176" s="60"/>
    </row>
    <row r="177" spans="2:18">
      <c r="B177" s="62">
        <v>41313002</v>
      </c>
      <c r="C177" s="68" t="s">
        <v>354</v>
      </c>
      <c r="D177" s="146">
        <f t="shared" si="2"/>
        <v>0</v>
      </c>
      <c r="E177" s="146"/>
      <c r="F177" s="146"/>
      <c r="G177" s="146"/>
      <c r="H177" s="146"/>
      <c r="I177" s="146"/>
      <c r="J177" s="146"/>
      <c r="K177" s="146"/>
      <c r="P177" s="60"/>
      <c r="R177" s="60"/>
    </row>
    <row r="178" spans="2:18">
      <c r="B178" s="62">
        <v>41313003</v>
      </c>
      <c r="C178" s="68" t="s">
        <v>355</v>
      </c>
      <c r="D178" s="146">
        <f t="shared" si="2"/>
        <v>0</v>
      </c>
      <c r="E178" s="146"/>
      <c r="F178" s="146"/>
      <c r="G178" s="146"/>
      <c r="H178" s="146"/>
      <c r="I178" s="146"/>
      <c r="J178" s="146"/>
      <c r="K178" s="146"/>
      <c r="P178" s="60"/>
      <c r="R178" s="60"/>
    </row>
    <row r="179" spans="2:18">
      <c r="B179" s="62">
        <v>41313004</v>
      </c>
      <c r="C179" s="68" t="s">
        <v>356</v>
      </c>
      <c r="D179" s="146">
        <f t="shared" si="2"/>
        <v>0</v>
      </c>
      <c r="E179" s="146"/>
      <c r="F179" s="146"/>
      <c r="G179" s="146"/>
      <c r="H179" s="146"/>
      <c r="I179" s="146"/>
      <c r="J179" s="146"/>
      <c r="K179" s="146"/>
      <c r="P179" s="60"/>
      <c r="R179" s="60"/>
    </row>
    <row r="180" spans="2:18">
      <c r="B180" s="62">
        <v>41313005</v>
      </c>
      <c r="C180" s="68" t="s">
        <v>357</v>
      </c>
      <c r="D180" s="146">
        <f t="shared" si="2"/>
        <v>0</v>
      </c>
      <c r="E180" s="146"/>
      <c r="F180" s="146"/>
      <c r="G180" s="146"/>
      <c r="H180" s="146"/>
      <c r="I180" s="146"/>
      <c r="J180" s="146"/>
      <c r="K180" s="146"/>
      <c r="P180" s="60"/>
      <c r="R180" s="60"/>
    </row>
    <row r="181" spans="2:18">
      <c r="B181" s="62">
        <v>41313006</v>
      </c>
      <c r="C181" s="68" t="s">
        <v>358</v>
      </c>
      <c r="D181" s="146">
        <f t="shared" si="2"/>
        <v>0</v>
      </c>
      <c r="E181" s="146"/>
      <c r="F181" s="146"/>
      <c r="G181" s="146"/>
      <c r="H181" s="146"/>
      <c r="I181" s="146"/>
      <c r="J181" s="146"/>
      <c r="K181" s="146"/>
      <c r="P181" s="60"/>
      <c r="R181" s="60"/>
    </row>
    <row r="182" spans="2:18">
      <c r="B182" s="62">
        <v>41313007</v>
      </c>
      <c r="C182" s="68" t="s">
        <v>359</v>
      </c>
      <c r="D182" s="146">
        <f t="shared" si="2"/>
        <v>0</v>
      </c>
      <c r="E182" s="146"/>
      <c r="F182" s="146"/>
      <c r="G182" s="146"/>
      <c r="H182" s="146"/>
      <c r="I182" s="146"/>
      <c r="J182" s="146"/>
      <c r="K182" s="146"/>
      <c r="P182" s="60"/>
      <c r="R182" s="60"/>
    </row>
    <row r="183" spans="2:18">
      <c r="B183" s="62">
        <v>41313008</v>
      </c>
      <c r="C183" s="68" t="s">
        <v>360</v>
      </c>
      <c r="D183" s="146">
        <f t="shared" si="2"/>
        <v>0</v>
      </c>
      <c r="E183" s="146"/>
      <c r="F183" s="146"/>
      <c r="G183" s="146"/>
      <c r="H183" s="146"/>
      <c r="I183" s="146"/>
      <c r="J183" s="146"/>
      <c r="K183" s="146"/>
      <c r="P183" s="60"/>
      <c r="R183" s="60"/>
    </row>
    <row r="184" spans="2:18">
      <c r="B184" s="62">
        <v>41313009</v>
      </c>
      <c r="C184" s="68" t="s">
        <v>361</v>
      </c>
      <c r="D184" s="146">
        <f t="shared" si="2"/>
        <v>0</v>
      </c>
      <c r="E184" s="146"/>
      <c r="F184" s="146"/>
      <c r="G184" s="146"/>
      <c r="H184" s="146"/>
      <c r="I184" s="146"/>
      <c r="J184" s="146"/>
      <c r="K184" s="146"/>
      <c r="P184" s="60"/>
      <c r="R184" s="60"/>
    </row>
    <row r="185" spans="2:18">
      <c r="B185" s="62">
        <v>41313010</v>
      </c>
      <c r="C185" s="68" t="s">
        <v>362</v>
      </c>
      <c r="D185" s="146">
        <f t="shared" si="2"/>
        <v>0</v>
      </c>
      <c r="E185" s="146"/>
      <c r="F185" s="146"/>
      <c r="G185" s="146"/>
      <c r="H185" s="146"/>
      <c r="I185" s="146"/>
      <c r="J185" s="146"/>
      <c r="K185" s="146"/>
      <c r="P185" s="60"/>
      <c r="R185" s="60"/>
    </row>
    <row r="186" spans="2:18">
      <c r="B186" s="62">
        <v>41313011</v>
      </c>
      <c r="C186" s="68" t="s">
        <v>363</v>
      </c>
      <c r="D186" s="146">
        <f t="shared" si="2"/>
        <v>0</v>
      </c>
      <c r="E186" s="146"/>
      <c r="F186" s="146"/>
      <c r="G186" s="146"/>
      <c r="H186" s="146"/>
      <c r="I186" s="146"/>
      <c r="J186" s="146"/>
      <c r="K186" s="146"/>
      <c r="P186" s="60"/>
      <c r="R186" s="60"/>
    </row>
    <row r="187" spans="2:18">
      <c r="B187" s="65">
        <v>41314</v>
      </c>
      <c r="C187" s="63" t="s">
        <v>364</v>
      </c>
      <c r="D187" s="146">
        <f t="shared" si="2"/>
        <v>0</v>
      </c>
      <c r="E187" s="146"/>
      <c r="F187" s="146"/>
      <c r="G187" s="146"/>
      <c r="H187" s="146"/>
      <c r="I187" s="146"/>
      <c r="J187" s="146"/>
      <c r="K187" s="146"/>
      <c r="P187" s="60"/>
      <c r="R187" s="60"/>
    </row>
    <row r="188" spans="2:18">
      <c r="B188" s="68">
        <v>41314001</v>
      </c>
      <c r="C188" s="68" t="s">
        <v>365</v>
      </c>
      <c r="D188" s="146">
        <f t="shared" si="2"/>
        <v>0</v>
      </c>
      <c r="E188" s="146"/>
      <c r="F188" s="146"/>
      <c r="G188" s="146"/>
      <c r="H188" s="146"/>
      <c r="I188" s="146"/>
      <c r="J188" s="146"/>
      <c r="K188" s="146"/>
      <c r="P188" s="60"/>
      <c r="R188" s="60"/>
    </row>
    <row r="189" spans="2:18">
      <c r="B189" s="68">
        <v>41314002</v>
      </c>
      <c r="C189" s="68" t="s">
        <v>366</v>
      </c>
      <c r="D189" s="146">
        <f t="shared" si="2"/>
        <v>0</v>
      </c>
      <c r="E189" s="146"/>
      <c r="F189" s="146"/>
      <c r="G189" s="146"/>
      <c r="H189" s="146"/>
      <c r="I189" s="146"/>
      <c r="J189" s="146"/>
      <c r="K189" s="146"/>
      <c r="P189" s="60"/>
      <c r="R189" s="60"/>
    </row>
    <row r="190" spans="2:18">
      <c r="B190" s="68">
        <v>41314003</v>
      </c>
      <c r="C190" s="68" t="s">
        <v>367</v>
      </c>
      <c r="D190" s="146">
        <f t="shared" si="2"/>
        <v>0</v>
      </c>
      <c r="E190" s="146"/>
      <c r="F190" s="146"/>
      <c r="G190" s="146"/>
      <c r="H190" s="146"/>
      <c r="I190" s="146"/>
      <c r="J190" s="146"/>
      <c r="K190" s="146"/>
      <c r="P190" s="60"/>
      <c r="R190" s="60"/>
    </row>
    <row r="191" spans="2:18">
      <c r="B191" s="68">
        <v>41314004</v>
      </c>
      <c r="C191" s="68" t="s">
        <v>368</v>
      </c>
      <c r="D191" s="146">
        <f t="shared" si="2"/>
        <v>0</v>
      </c>
      <c r="E191" s="146"/>
      <c r="F191" s="146"/>
      <c r="G191" s="146"/>
      <c r="H191" s="146"/>
      <c r="I191" s="146"/>
      <c r="J191" s="146"/>
      <c r="K191" s="146"/>
      <c r="P191" s="60"/>
      <c r="R191" s="60"/>
    </row>
    <row r="192" spans="2:18">
      <c r="B192" s="68">
        <v>41314005</v>
      </c>
      <c r="C192" s="68" t="s">
        <v>369</v>
      </c>
      <c r="D192" s="146">
        <f t="shared" si="2"/>
        <v>0</v>
      </c>
      <c r="E192" s="146"/>
      <c r="F192" s="146"/>
      <c r="G192" s="146"/>
      <c r="H192" s="146"/>
      <c r="I192" s="146"/>
      <c r="J192" s="146"/>
      <c r="K192" s="146"/>
      <c r="P192" s="60"/>
      <c r="R192" s="60"/>
    </row>
    <row r="193" spans="2:18">
      <c r="B193" s="68">
        <v>41314006</v>
      </c>
      <c r="C193" s="68" t="s">
        <v>370</v>
      </c>
      <c r="D193" s="146">
        <f t="shared" si="2"/>
        <v>0</v>
      </c>
      <c r="E193" s="146"/>
      <c r="F193" s="146"/>
      <c r="G193" s="146"/>
      <c r="H193" s="146"/>
      <c r="I193" s="146"/>
      <c r="J193" s="146"/>
      <c r="K193" s="146"/>
      <c r="P193" s="60"/>
      <c r="R193" s="60"/>
    </row>
    <row r="194" spans="2:18" ht="17.399999999999999">
      <c r="B194" s="61">
        <v>414</v>
      </c>
      <c r="C194" s="63" t="s">
        <v>13</v>
      </c>
      <c r="D194" s="146">
        <f t="shared" si="2"/>
        <v>0</v>
      </c>
      <c r="E194" s="146"/>
      <c r="F194" s="146"/>
      <c r="G194" s="146"/>
      <c r="H194" s="146"/>
      <c r="I194" s="146"/>
      <c r="J194" s="146"/>
      <c r="K194" s="146"/>
      <c r="P194" s="60"/>
      <c r="R194" s="60"/>
    </row>
    <row r="195" spans="2:18">
      <c r="B195" s="65">
        <v>41401</v>
      </c>
      <c r="C195" s="63" t="s">
        <v>14</v>
      </c>
      <c r="D195" s="146">
        <f t="shared" si="2"/>
        <v>0</v>
      </c>
      <c r="E195" s="146"/>
      <c r="F195" s="146"/>
      <c r="G195" s="146"/>
      <c r="H195" s="146"/>
      <c r="I195" s="146"/>
      <c r="J195" s="146"/>
      <c r="K195" s="146"/>
      <c r="P195" s="60"/>
      <c r="R195" s="60"/>
    </row>
    <row r="196" spans="2:18">
      <c r="B196" s="62">
        <v>41401001</v>
      </c>
      <c r="C196" s="68" t="s">
        <v>14</v>
      </c>
      <c r="D196" s="146">
        <f t="shared" si="2"/>
        <v>0</v>
      </c>
      <c r="E196" s="146"/>
      <c r="F196" s="146"/>
      <c r="G196" s="146"/>
      <c r="H196" s="146"/>
      <c r="I196" s="146"/>
      <c r="J196" s="146"/>
      <c r="K196" s="146"/>
      <c r="P196" s="60"/>
      <c r="R196" s="60"/>
    </row>
    <row r="197" spans="2:18">
      <c r="B197" s="65">
        <v>41402</v>
      </c>
      <c r="C197" s="63" t="s">
        <v>15</v>
      </c>
      <c r="D197" s="146">
        <f t="shared" si="2"/>
        <v>0</v>
      </c>
      <c r="E197" s="146"/>
      <c r="F197" s="146"/>
      <c r="G197" s="146"/>
      <c r="H197" s="146"/>
      <c r="I197" s="146"/>
      <c r="J197" s="146"/>
      <c r="K197" s="146"/>
      <c r="P197" s="60"/>
      <c r="R197" s="60"/>
    </row>
    <row r="198" spans="2:18">
      <c r="B198" s="62">
        <v>41402001</v>
      </c>
      <c r="C198" s="68" t="s">
        <v>371</v>
      </c>
      <c r="D198" s="146">
        <f t="shared" si="2"/>
        <v>0</v>
      </c>
      <c r="E198" s="146"/>
      <c r="F198" s="146"/>
      <c r="G198" s="146"/>
      <c r="H198" s="146"/>
      <c r="I198" s="146"/>
      <c r="J198" s="146"/>
      <c r="K198" s="146"/>
      <c r="P198" s="60"/>
      <c r="R198" s="60"/>
    </row>
    <row r="199" spans="2:18">
      <c r="B199" s="62">
        <v>41402002</v>
      </c>
      <c r="C199" s="68" t="s">
        <v>372</v>
      </c>
      <c r="D199" s="146">
        <f t="shared" si="2"/>
        <v>0</v>
      </c>
      <c r="E199" s="146"/>
      <c r="F199" s="146"/>
      <c r="G199" s="146"/>
      <c r="H199" s="146"/>
      <c r="I199" s="146"/>
      <c r="J199" s="146"/>
      <c r="K199" s="146"/>
      <c r="P199" s="60"/>
      <c r="R199" s="60"/>
    </row>
    <row r="200" spans="2:18">
      <c r="B200" s="62">
        <v>41402003</v>
      </c>
      <c r="C200" s="68" t="s">
        <v>373</v>
      </c>
      <c r="D200" s="146">
        <f t="shared" si="2"/>
        <v>0</v>
      </c>
      <c r="E200" s="146"/>
      <c r="F200" s="146"/>
      <c r="G200" s="146"/>
      <c r="H200" s="146"/>
      <c r="I200" s="146"/>
      <c r="J200" s="146"/>
      <c r="K200" s="146"/>
      <c r="P200" s="60"/>
      <c r="R200" s="60"/>
    </row>
    <row r="201" spans="2:18">
      <c r="B201" s="62">
        <v>41402004</v>
      </c>
      <c r="C201" s="68" t="s">
        <v>374</v>
      </c>
      <c r="D201" s="146">
        <f t="shared" si="2"/>
        <v>0</v>
      </c>
      <c r="E201" s="146"/>
      <c r="F201" s="146"/>
      <c r="G201" s="146"/>
      <c r="H201" s="146"/>
      <c r="I201" s="146"/>
      <c r="J201" s="146"/>
      <c r="K201" s="146"/>
      <c r="P201" s="60"/>
      <c r="R201" s="60"/>
    </row>
    <row r="202" spans="2:18">
      <c r="B202" s="62">
        <v>41402005</v>
      </c>
      <c r="C202" s="68" t="s">
        <v>375</v>
      </c>
      <c r="D202" s="146">
        <f t="shared" si="2"/>
        <v>0</v>
      </c>
      <c r="E202" s="146"/>
      <c r="F202" s="146"/>
      <c r="G202" s="146"/>
      <c r="H202" s="146"/>
      <c r="I202" s="146"/>
      <c r="J202" s="146"/>
      <c r="K202" s="146"/>
      <c r="P202" s="60"/>
      <c r="R202" s="60"/>
    </row>
    <row r="203" spans="2:18">
      <c r="B203" s="62">
        <v>41402006</v>
      </c>
      <c r="C203" s="68" t="s">
        <v>376</v>
      </c>
      <c r="D203" s="146">
        <f t="shared" si="2"/>
        <v>0</v>
      </c>
      <c r="E203" s="146"/>
      <c r="F203" s="146"/>
      <c r="G203" s="146"/>
      <c r="H203" s="146"/>
      <c r="I203" s="146"/>
      <c r="J203" s="146"/>
      <c r="K203" s="146"/>
      <c r="P203" s="60"/>
      <c r="R203" s="60"/>
    </row>
    <row r="204" spans="2:18">
      <c r="B204" s="62">
        <v>41402007</v>
      </c>
      <c r="C204" s="68" t="s">
        <v>377</v>
      </c>
      <c r="D204" s="146">
        <f t="shared" si="2"/>
        <v>0</v>
      </c>
      <c r="E204" s="146"/>
      <c r="F204" s="146"/>
      <c r="G204" s="146"/>
      <c r="H204" s="146"/>
      <c r="I204" s="146"/>
      <c r="J204" s="146"/>
      <c r="K204" s="146"/>
      <c r="P204" s="60"/>
      <c r="R204" s="60"/>
    </row>
    <row r="205" spans="2:18">
      <c r="B205" s="65">
        <v>41403</v>
      </c>
      <c r="C205" s="65" t="s">
        <v>16</v>
      </c>
      <c r="D205" s="146">
        <f t="shared" si="2"/>
        <v>0</v>
      </c>
      <c r="E205" s="146"/>
      <c r="F205" s="146"/>
      <c r="G205" s="146"/>
      <c r="H205" s="146"/>
      <c r="I205" s="146"/>
      <c r="J205" s="146"/>
      <c r="K205" s="146"/>
      <c r="P205" s="60"/>
      <c r="R205" s="60"/>
    </row>
    <row r="206" spans="2:18">
      <c r="B206" s="62">
        <v>41403001</v>
      </c>
      <c r="C206" s="68" t="s">
        <v>16</v>
      </c>
      <c r="D206" s="146">
        <f t="shared" ref="D206:D281" si="3">SUM(E206:K206)</f>
        <v>0</v>
      </c>
      <c r="E206" s="146"/>
      <c r="F206" s="146"/>
      <c r="G206" s="146"/>
      <c r="H206" s="146"/>
      <c r="I206" s="146"/>
      <c r="J206" s="146"/>
      <c r="K206" s="146"/>
      <c r="P206" s="60"/>
      <c r="R206" s="60"/>
    </row>
    <row r="207" spans="2:18">
      <c r="B207" s="65">
        <v>41404</v>
      </c>
      <c r="C207" s="63" t="s">
        <v>17</v>
      </c>
      <c r="D207" s="146">
        <f t="shared" si="3"/>
        <v>0</v>
      </c>
      <c r="E207" s="146"/>
      <c r="F207" s="146"/>
      <c r="G207" s="146"/>
      <c r="H207" s="146"/>
      <c r="I207" s="146"/>
      <c r="J207" s="146"/>
      <c r="K207" s="146"/>
      <c r="P207" s="60"/>
      <c r="R207" s="60"/>
    </row>
    <row r="208" spans="2:18">
      <c r="B208" s="62">
        <v>41404001</v>
      </c>
      <c r="C208" s="64" t="s">
        <v>378</v>
      </c>
      <c r="D208" s="146">
        <f t="shared" si="3"/>
        <v>0</v>
      </c>
      <c r="E208" s="146"/>
      <c r="F208" s="146"/>
      <c r="G208" s="146"/>
      <c r="H208" s="146"/>
      <c r="I208" s="146"/>
      <c r="J208" s="146"/>
      <c r="K208" s="146"/>
      <c r="P208" s="60"/>
      <c r="R208" s="60"/>
    </row>
    <row r="209" spans="2:18">
      <c r="B209" s="62">
        <v>41404002</v>
      </c>
      <c r="C209" s="64" t="s">
        <v>379</v>
      </c>
      <c r="D209" s="146">
        <f t="shared" si="3"/>
        <v>0</v>
      </c>
      <c r="E209" s="146"/>
      <c r="F209" s="146"/>
      <c r="G209" s="146"/>
      <c r="H209" s="146"/>
      <c r="I209" s="146"/>
      <c r="J209" s="146"/>
      <c r="K209" s="146"/>
      <c r="P209" s="60"/>
      <c r="R209" s="60"/>
    </row>
    <row r="210" spans="2:18">
      <c r="B210" s="62">
        <v>41404003</v>
      </c>
      <c r="C210" s="64" t="s">
        <v>380</v>
      </c>
      <c r="D210" s="146">
        <f t="shared" si="3"/>
        <v>0</v>
      </c>
      <c r="E210" s="146"/>
      <c r="F210" s="146"/>
      <c r="G210" s="146"/>
      <c r="H210" s="146"/>
      <c r="I210" s="146"/>
      <c r="J210" s="146"/>
      <c r="K210" s="146"/>
      <c r="P210" s="60"/>
      <c r="R210" s="60"/>
    </row>
    <row r="211" spans="2:18">
      <c r="B211" s="65">
        <v>41405</v>
      </c>
      <c r="C211" s="63" t="s">
        <v>18</v>
      </c>
      <c r="D211" s="146">
        <f t="shared" si="3"/>
        <v>0</v>
      </c>
      <c r="E211" s="146"/>
      <c r="F211" s="146"/>
      <c r="G211" s="146"/>
      <c r="H211" s="146"/>
      <c r="I211" s="146"/>
      <c r="J211" s="146"/>
      <c r="K211" s="146"/>
      <c r="P211" s="60"/>
      <c r="R211" s="60"/>
    </row>
    <row r="212" spans="2:18">
      <c r="B212" s="62">
        <v>41405001</v>
      </c>
      <c r="C212" s="64" t="s">
        <v>381</v>
      </c>
      <c r="D212" s="146">
        <f t="shared" si="3"/>
        <v>0</v>
      </c>
      <c r="E212" s="146"/>
      <c r="F212" s="146"/>
      <c r="G212" s="146"/>
      <c r="H212" s="146"/>
      <c r="I212" s="146"/>
      <c r="J212" s="146"/>
      <c r="K212" s="146"/>
      <c r="P212" s="60"/>
      <c r="R212" s="60"/>
    </row>
    <row r="213" spans="2:18">
      <c r="B213" s="62">
        <v>41405002</v>
      </c>
      <c r="C213" s="64" t="s">
        <v>382</v>
      </c>
      <c r="D213" s="146">
        <f t="shared" si="3"/>
        <v>0</v>
      </c>
      <c r="E213" s="146"/>
      <c r="F213" s="146"/>
      <c r="G213" s="146"/>
      <c r="H213" s="146"/>
      <c r="I213" s="146"/>
      <c r="J213" s="146"/>
      <c r="K213" s="146"/>
      <c r="P213" s="60"/>
      <c r="R213" s="60"/>
    </row>
    <row r="214" spans="2:18" ht="17.399999999999999">
      <c r="B214" s="61">
        <v>42</v>
      </c>
      <c r="C214" s="61" t="s">
        <v>2</v>
      </c>
      <c r="D214" s="146">
        <f t="shared" si="3"/>
        <v>0</v>
      </c>
      <c r="E214" s="146"/>
      <c r="F214" s="146"/>
      <c r="G214" s="146"/>
      <c r="H214" s="146"/>
      <c r="I214" s="146"/>
      <c r="J214" s="146"/>
      <c r="K214" s="146"/>
      <c r="P214" s="60"/>
      <c r="R214" s="60"/>
    </row>
    <row r="215" spans="2:18" ht="15.6">
      <c r="B215" s="72">
        <v>421</v>
      </c>
      <c r="C215" s="73" t="s">
        <v>383</v>
      </c>
      <c r="D215" s="146">
        <f t="shared" si="3"/>
        <v>0</v>
      </c>
      <c r="E215" s="146"/>
      <c r="F215" s="146"/>
      <c r="G215" s="146"/>
      <c r="H215" s="146"/>
      <c r="I215" s="146"/>
      <c r="J215" s="146"/>
      <c r="K215" s="146"/>
      <c r="P215" s="60"/>
      <c r="R215" s="60"/>
    </row>
    <row r="216" spans="2:18">
      <c r="B216" s="73">
        <v>42101</v>
      </c>
      <c r="C216" s="73" t="s">
        <v>20</v>
      </c>
      <c r="D216" s="146">
        <f t="shared" si="3"/>
        <v>0</v>
      </c>
      <c r="E216" s="146"/>
      <c r="F216" s="146"/>
      <c r="G216" s="146"/>
      <c r="H216" s="146"/>
      <c r="I216" s="146"/>
      <c r="J216" s="146"/>
      <c r="K216" s="146"/>
      <c r="P216" s="60"/>
      <c r="R216" s="60"/>
    </row>
    <row r="217" spans="2:18">
      <c r="B217" s="74">
        <v>42101001</v>
      </c>
      <c r="C217" s="68" t="s">
        <v>20</v>
      </c>
      <c r="D217" s="146">
        <f t="shared" si="3"/>
        <v>0</v>
      </c>
      <c r="E217" s="146"/>
      <c r="F217" s="146"/>
      <c r="G217" s="146"/>
      <c r="H217" s="146"/>
      <c r="I217" s="146"/>
      <c r="J217" s="146"/>
      <c r="K217" s="146"/>
      <c r="P217" s="60"/>
      <c r="R217" s="60"/>
    </row>
    <row r="218" spans="2:18">
      <c r="B218" s="73">
        <v>42102</v>
      </c>
      <c r="C218" s="73" t="s">
        <v>19</v>
      </c>
      <c r="D218" s="146">
        <f t="shared" si="3"/>
        <v>0</v>
      </c>
      <c r="E218" s="146"/>
      <c r="F218" s="146"/>
      <c r="G218" s="146"/>
      <c r="H218" s="146"/>
      <c r="I218" s="146"/>
      <c r="J218" s="146"/>
      <c r="K218" s="146"/>
      <c r="P218" s="60"/>
      <c r="R218" s="60"/>
    </row>
    <row r="219" spans="2:18">
      <c r="B219" s="74">
        <v>42102001</v>
      </c>
      <c r="C219" s="68" t="s">
        <v>434</v>
      </c>
      <c r="D219" s="146">
        <f t="shared" si="3"/>
        <v>0</v>
      </c>
      <c r="E219" s="146"/>
      <c r="F219" s="146"/>
      <c r="G219" s="146"/>
      <c r="H219" s="146"/>
      <c r="I219" s="146"/>
      <c r="J219" s="146"/>
      <c r="K219" s="146"/>
      <c r="P219" s="60"/>
      <c r="R219" s="60"/>
    </row>
    <row r="220" spans="2:18">
      <c r="B220" s="74">
        <v>42102002</v>
      </c>
      <c r="C220" s="75" t="s">
        <v>446</v>
      </c>
      <c r="D220" s="146">
        <f t="shared" si="3"/>
        <v>0</v>
      </c>
      <c r="E220" s="146"/>
      <c r="F220" s="146"/>
      <c r="G220" s="146"/>
      <c r="H220" s="146"/>
      <c r="I220" s="146"/>
      <c r="J220" s="146"/>
      <c r="K220" s="146"/>
      <c r="P220" s="60"/>
      <c r="R220" s="60"/>
    </row>
    <row r="221" spans="2:18">
      <c r="B221" s="74">
        <v>42102003</v>
      </c>
      <c r="C221" s="75" t="s">
        <v>447</v>
      </c>
      <c r="D221" s="146">
        <f t="shared" si="3"/>
        <v>0</v>
      </c>
      <c r="E221" s="146"/>
      <c r="F221" s="146"/>
      <c r="G221" s="146"/>
      <c r="H221" s="146"/>
      <c r="I221" s="146"/>
      <c r="J221" s="146"/>
      <c r="K221" s="146"/>
      <c r="P221" s="60"/>
      <c r="R221" s="60"/>
    </row>
    <row r="222" spans="2:18">
      <c r="B222" s="74">
        <v>42102004</v>
      </c>
      <c r="C222" s="75" t="s">
        <v>437</v>
      </c>
      <c r="D222" s="146">
        <f t="shared" si="3"/>
        <v>0</v>
      </c>
      <c r="E222" s="146"/>
      <c r="F222" s="146"/>
      <c r="G222" s="146"/>
      <c r="H222" s="146"/>
      <c r="I222" s="146"/>
      <c r="J222" s="146"/>
      <c r="K222" s="146"/>
      <c r="P222" s="60"/>
      <c r="R222" s="60"/>
    </row>
    <row r="223" spans="2:18">
      <c r="B223" s="74">
        <v>42102005</v>
      </c>
      <c r="C223" s="75" t="s">
        <v>438</v>
      </c>
      <c r="D223" s="146">
        <f t="shared" si="3"/>
        <v>0</v>
      </c>
      <c r="E223" s="146"/>
      <c r="F223" s="146"/>
      <c r="G223" s="146"/>
      <c r="H223" s="146"/>
      <c r="I223" s="146"/>
      <c r="J223" s="146"/>
      <c r="K223" s="146"/>
      <c r="P223" s="60"/>
      <c r="R223" s="60"/>
    </row>
    <row r="224" spans="2:18">
      <c r="B224" s="74">
        <v>42102006</v>
      </c>
      <c r="C224" s="75" t="s">
        <v>439</v>
      </c>
      <c r="D224" s="146">
        <f t="shared" si="3"/>
        <v>0</v>
      </c>
      <c r="E224" s="146"/>
      <c r="F224" s="146"/>
      <c r="G224" s="146"/>
      <c r="H224" s="146"/>
      <c r="I224" s="146"/>
      <c r="J224" s="146"/>
      <c r="K224" s="146"/>
      <c r="P224" s="60"/>
      <c r="R224" s="60"/>
    </row>
    <row r="225" spans="2:18">
      <c r="B225" s="74">
        <v>42102007</v>
      </c>
      <c r="C225" s="75" t="s">
        <v>435</v>
      </c>
      <c r="D225" s="146">
        <f t="shared" si="3"/>
        <v>0</v>
      </c>
      <c r="E225" s="146"/>
      <c r="F225" s="146"/>
      <c r="G225" s="146"/>
      <c r="H225" s="146"/>
      <c r="I225" s="146"/>
      <c r="J225" s="146"/>
      <c r="K225" s="146"/>
      <c r="P225" s="60"/>
      <c r="R225" s="60"/>
    </row>
    <row r="226" spans="2:18">
      <c r="B226" s="74">
        <v>42102008</v>
      </c>
      <c r="C226" s="75" t="s">
        <v>440</v>
      </c>
      <c r="D226" s="146">
        <f t="shared" si="3"/>
        <v>0</v>
      </c>
      <c r="E226" s="146"/>
      <c r="F226" s="146"/>
      <c r="G226" s="146"/>
      <c r="H226" s="146"/>
      <c r="I226" s="146"/>
      <c r="J226" s="146"/>
      <c r="K226" s="146"/>
      <c r="P226" s="60"/>
      <c r="R226" s="60"/>
    </row>
    <row r="227" spans="2:18">
      <c r="B227" s="74">
        <v>42102009</v>
      </c>
      <c r="C227" s="75" t="s">
        <v>436</v>
      </c>
      <c r="D227" s="146">
        <f t="shared" si="3"/>
        <v>0</v>
      </c>
      <c r="E227" s="146"/>
      <c r="F227" s="146"/>
      <c r="G227" s="146"/>
      <c r="H227" s="146"/>
      <c r="I227" s="146"/>
      <c r="J227" s="146"/>
      <c r="K227" s="146"/>
      <c r="P227" s="60"/>
      <c r="R227" s="60"/>
    </row>
    <row r="228" spans="2:18">
      <c r="B228" s="74">
        <v>42102010</v>
      </c>
      <c r="C228" s="75" t="s">
        <v>441</v>
      </c>
      <c r="D228" s="146">
        <f t="shared" si="3"/>
        <v>0</v>
      </c>
      <c r="E228" s="146"/>
      <c r="F228" s="146"/>
      <c r="G228" s="146"/>
      <c r="H228" s="146"/>
      <c r="I228" s="146"/>
      <c r="J228" s="146"/>
      <c r="K228" s="146"/>
      <c r="P228" s="60"/>
      <c r="R228" s="60"/>
    </row>
    <row r="229" spans="2:18">
      <c r="B229" s="74">
        <v>42102011</v>
      </c>
      <c r="C229" s="75" t="s">
        <v>448</v>
      </c>
      <c r="D229" s="146">
        <f t="shared" si="3"/>
        <v>0</v>
      </c>
      <c r="E229" s="146"/>
      <c r="F229" s="146"/>
      <c r="G229" s="146"/>
      <c r="H229" s="146"/>
      <c r="I229" s="146"/>
      <c r="J229" s="146"/>
      <c r="K229" s="146"/>
      <c r="P229" s="60"/>
      <c r="R229" s="60"/>
    </row>
    <row r="230" spans="2:18">
      <c r="B230" s="74">
        <v>42102012</v>
      </c>
      <c r="C230" s="75" t="s">
        <v>442</v>
      </c>
      <c r="D230" s="146">
        <f t="shared" si="3"/>
        <v>0</v>
      </c>
      <c r="E230" s="146"/>
      <c r="F230" s="146"/>
      <c r="G230" s="146"/>
      <c r="H230" s="146"/>
      <c r="I230" s="146"/>
      <c r="J230" s="146"/>
      <c r="K230" s="146"/>
      <c r="P230" s="60"/>
      <c r="R230" s="60"/>
    </row>
    <row r="231" spans="2:18">
      <c r="B231" s="74">
        <v>42102013</v>
      </c>
      <c r="C231" s="75" t="s">
        <v>443</v>
      </c>
      <c r="D231" s="146">
        <f t="shared" si="3"/>
        <v>0</v>
      </c>
      <c r="E231" s="146"/>
      <c r="F231" s="146"/>
      <c r="G231" s="146"/>
      <c r="H231" s="146"/>
      <c r="I231" s="146"/>
      <c r="J231" s="146"/>
      <c r="K231" s="146"/>
      <c r="P231" s="60"/>
      <c r="R231" s="60"/>
    </row>
    <row r="232" spans="2:18">
      <c r="B232" s="74">
        <v>42102014</v>
      </c>
      <c r="C232" s="75" t="s">
        <v>444</v>
      </c>
      <c r="D232" s="146">
        <f t="shared" si="3"/>
        <v>0</v>
      </c>
      <c r="E232" s="146"/>
      <c r="F232" s="146"/>
      <c r="G232" s="146"/>
      <c r="H232" s="146"/>
      <c r="I232" s="146"/>
      <c r="J232" s="146"/>
      <c r="K232" s="146"/>
      <c r="P232" s="60"/>
      <c r="R232" s="60"/>
    </row>
    <row r="233" spans="2:18">
      <c r="B233" s="74">
        <v>42102015</v>
      </c>
      <c r="C233" s="75" t="s">
        <v>445</v>
      </c>
      <c r="D233" s="146">
        <f t="shared" si="3"/>
        <v>0</v>
      </c>
      <c r="E233" s="146"/>
      <c r="F233" s="146"/>
      <c r="G233" s="146"/>
      <c r="H233" s="146"/>
      <c r="I233" s="146"/>
      <c r="J233" s="146"/>
      <c r="K233" s="146"/>
      <c r="P233" s="60"/>
      <c r="R233" s="60"/>
    </row>
    <row r="234" spans="2:18">
      <c r="B234" s="74">
        <v>42102016</v>
      </c>
      <c r="C234" s="75" t="s">
        <v>449</v>
      </c>
      <c r="D234" s="146">
        <f t="shared" si="3"/>
        <v>0</v>
      </c>
      <c r="E234" s="146"/>
      <c r="F234" s="146"/>
      <c r="G234" s="146"/>
      <c r="H234" s="146"/>
      <c r="I234" s="146"/>
      <c r="J234" s="146"/>
      <c r="K234" s="146"/>
      <c r="P234" s="60"/>
      <c r="R234" s="60"/>
    </row>
    <row r="235" spans="2:18">
      <c r="B235" s="74">
        <v>42102017</v>
      </c>
      <c r="C235" s="75" t="s">
        <v>450</v>
      </c>
      <c r="D235" s="146">
        <f t="shared" si="3"/>
        <v>0</v>
      </c>
      <c r="E235" s="146"/>
      <c r="F235" s="146"/>
      <c r="G235" s="146"/>
      <c r="H235" s="146"/>
      <c r="I235" s="146"/>
      <c r="J235" s="146"/>
      <c r="K235" s="146"/>
      <c r="P235" s="60"/>
      <c r="R235" s="60"/>
    </row>
    <row r="236" spans="2:18">
      <c r="B236" s="74">
        <v>42102018</v>
      </c>
      <c r="C236" s="75" t="s">
        <v>451</v>
      </c>
      <c r="D236" s="146">
        <f t="shared" si="3"/>
        <v>0</v>
      </c>
      <c r="E236" s="146"/>
      <c r="F236" s="146"/>
      <c r="G236" s="146"/>
      <c r="H236" s="146"/>
      <c r="I236" s="146"/>
      <c r="J236" s="146"/>
      <c r="K236" s="146"/>
      <c r="P236" s="60"/>
      <c r="R236" s="60"/>
    </row>
    <row r="237" spans="2:18">
      <c r="B237" s="74">
        <v>42102019</v>
      </c>
      <c r="C237" s="75" t="s">
        <v>452</v>
      </c>
      <c r="D237" s="146">
        <f t="shared" si="3"/>
        <v>0</v>
      </c>
      <c r="E237" s="146"/>
      <c r="F237" s="146"/>
      <c r="G237" s="146"/>
      <c r="H237" s="146"/>
      <c r="I237" s="146"/>
      <c r="J237" s="146"/>
      <c r="K237" s="146"/>
      <c r="P237" s="60"/>
      <c r="R237" s="60"/>
    </row>
    <row r="238" spans="2:18">
      <c r="B238" s="74">
        <v>42102020</v>
      </c>
      <c r="C238" s="75" t="s">
        <v>453</v>
      </c>
      <c r="D238" s="146">
        <f t="shared" si="3"/>
        <v>0</v>
      </c>
      <c r="E238" s="146"/>
      <c r="F238" s="146"/>
      <c r="G238" s="146"/>
      <c r="H238" s="146"/>
      <c r="I238" s="146"/>
      <c r="J238" s="146"/>
      <c r="K238" s="146"/>
      <c r="P238" s="60"/>
      <c r="R238" s="60"/>
    </row>
    <row r="239" spans="2:18">
      <c r="B239" s="73">
        <v>42103</v>
      </c>
      <c r="C239" s="73" t="s">
        <v>21</v>
      </c>
      <c r="D239" s="146">
        <f t="shared" si="3"/>
        <v>0</v>
      </c>
      <c r="E239" s="146"/>
      <c r="F239" s="146"/>
      <c r="G239" s="146"/>
      <c r="H239" s="146"/>
      <c r="I239" s="146"/>
      <c r="J239" s="146"/>
      <c r="K239" s="146"/>
      <c r="P239" s="60"/>
      <c r="R239" s="60"/>
    </row>
    <row r="240" spans="2:18">
      <c r="B240" s="68">
        <v>42103001</v>
      </c>
      <c r="C240" s="68" t="s">
        <v>384</v>
      </c>
      <c r="D240" s="146">
        <f t="shared" si="3"/>
        <v>0</v>
      </c>
      <c r="E240" s="146"/>
      <c r="F240" s="146"/>
      <c r="G240" s="146"/>
      <c r="H240" s="146"/>
      <c r="I240" s="146"/>
      <c r="J240" s="146"/>
      <c r="K240" s="146"/>
      <c r="P240" s="60"/>
      <c r="R240" s="60"/>
    </row>
    <row r="241" spans="2:18">
      <c r="B241" s="68">
        <v>42103002</v>
      </c>
      <c r="C241" s="68" t="s">
        <v>121</v>
      </c>
      <c r="D241" s="146">
        <f t="shared" si="3"/>
        <v>0</v>
      </c>
      <c r="E241" s="146"/>
      <c r="F241" s="146"/>
      <c r="G241" s="146"/>
      <c r="H241" s="146"/>
      <c r="I241" s="146"/>
      <c r="J241" s="146"/>
      <c r="K241" s="146"/>
      <c r="P241" s="60"/>
      <c r="R241" s="60"/>
    </row>
    <row r="242" spans="2:18">
      <c r="B242" s="68">
        <v>42103003</v>
      </c>
      <c r="C242" s="68" t="s">
        <v>123</v>
      </c>
      <c r="D242" s="146">
        <f t="shared" si="3"/>
        <v>0</v>
      </c>
      <c r="E242" s="146"/>
      <c r="F242" s="146"/>
      <c r="G242" s="146"/>
      <c r="H242" s="146"/>
      <c r="I242" s="146"/>
      <c r="J242" s="146"/>
      <c r="K242" s="146"/>
      <c r="P242" s="60"/>
      <c r="R242" s="60"/>
    </row>
    <row r="243" spans="2:18">
      <c r="B243" s="68">
        <v>42103004</v>
      </c>
      <c r="C243" s="68" t="s">
        <v>125</v>
      </c>
      <c r="D243" s="146">
        <f t="shared" si="3"/>
        <v>0</v>
      </c>
      <c r="E243" s="146"/>
      <c r="F243" s="146"/>
      <c r="G243" s="146"/>
      <c r="H243" s="146"/>
      <c r="I243" s="146"/>
      <c r="J243" s="146"/>
      <c r="K243" s="146"/>
      <c r="P243" s="60"/>
      <c r="R243" s="60"/>
    </row>
    <row r="244" spans="2:18">
      <c r="B244" s="68">
        <v>42103005</v>
      </c>
      <c r="C244" s="68" t="s">
        <v>127</v>
      </c>
      <c r="D244" s="146">
        <f t="shared" si="3"/>
        <v>0</v>
      </c>
      <c r="E244" s="146"/>
      <c r="F244" s="146"/>
      <c r="G244" s="146"/>
      <c r="H244" s="146"/>
      <c r="I244" s="146"/>
      <c r="J244" s="146"/>
      <c r="K244" s="146"/>
      <c r="P244" s="60"/>
      <c r="R244" s="60"/>
    </row>
    <row r="245" spans="2:18">
      <c r="B245" s="68">
        <v>42103006</v>
      </c>
      <c r="C245" s="68" t="s">
        <v>129</v>
      </c>
      <c r="D245" s="146">
        <f t="shared" si="3"/>
        <v>0</v>
      </c>
      <c r="E245" s="146"/>
      <c r="F245" s="146"/>
      <c r="G245" s="146"/>
      <c r="H245" s="146"/>
      <c r="I245" s="146"/>
      <c r="J245" s="146"/>
      <c r="K245" s="146"/>
      <c r="P245" s="60"/>
      <c r="R245" s="60"/>
    </row>
    <row r="246" spans="2:18">
      <c r="B246" s="68">
        <v>42103007</v>
      </c>
      <c r="C246" s="68" t="s">
        <v>131</v>
      </c>
      <c r="D246" s="146">
        <f t="shared" si="3"/>
        <v>0</v>
      </c>
      <c r="E246" s="146"/>
      <c r="F246" s="146"/>
      <c r="G246" s="146"/>
      <c r="H246" s="146"/>
      <c r="I246" s="146"/>
      <c r="J246" s="146"/>
      <c r="K246" s="146"/>
      <c r="P246" s="60"/>
      <c r="R246" s="60"/>
    </row>
    <row r="247" spans="2:18">
      <c r="B247" s="68">
        <v>42103008</v>
      </c>
      <c r="C247" s="68" t="s">
        <v>133</v>
      </c>
      <c r="D247" s="146">
        <f t="shared" si="3"/>
        <v>0</v>
      </c>
      <c r="E247" s="146"/>
      <c r="F247" s="146"/>
      <c r="G247" s="146"/>
      <c r="H247" s="146"/>
      <c r="I247" s="146"/>
      <c r="J247" s="146"/>
      <c r="K247" s="146"/>
      <c r="P247" s="60"/>
      <c r="R247" s="60"/>
    </row>
    <row r="248" spans="2:18" ht="15.6">
      <c r="B248" s="73">
        <v>42104</v>
      </c>
      <c r="C248" s="70" t="s">
        <v>22</v>
      </c>
      <c r="D248" s="146">
        <f t="shared" si="3"/>
        <v>0</v>
      </c>
      <c r="E248" s="146"/>
      <c r="F248" s="146"/>
      <c r="G248" s="146"/>
      <c r="H248" s="146"/>
      <c r="I248" s="146"/>
      <c r="J248" s="146"/>
      <c r="K248" s="146"/>
      <c r="P248" s="60"/>
      <c r="R248" s="60"/>
    </row>
    <row r="249" spans="2:18">
      <c r="B249" s="68">
        <v>42104001</v>
      </c>
      <c r="C249" s="68" t="s">
        <v>385</v>
      </c>
      <c r="D249" s="146">
        <f t="shared" si="3"/>
        <v>0</v>
      </c>
      <c r="E249" s="146"/>
      <c r="F249" s="146"/>
      <c r="G249" s="146"/>
      <c r="H249" s="146"/>
      <c r="I249" s="146"/>
      <c r="J249" s="146"/>
      <c r="K249" s="146"/>
      <c r="P249" s="60"/>
      <c r="R249" s="60"/>
    </row>
    <row r="250" spans="2:18">
      <c r="B250" s="68">
        <v>42104002</v>
      </c>
      <c r="C250" s="68" t="s">
        <v>135</v>
      </c>
      <c r="D250" s="146">
        <f t="shared" si="3"/>
        <v>0</v>
      </c>
      <c r="E250" s="146"/>
      <c r="F250" s="146"/>
      <c r="G250" s="146"/>
      <c r="H250" s="146"/>
      <c r="I250" s="146"/>
      <c r="J250" s="146"/>
      <c r="K250" s="146"/>
      <c r="P250" s="60"/>
      <c r="R250" s="60"/>
    </row>
    <row r="251" spans="2:18">
      <c r="B251" s="68">
        <v>42104003</v>
      </c>
      <c r="C251" s="68" t="s">
        <v>137</v>
      </c>
      <c r="D251" s="146">
        <f t="shared" si="3"/>
        <v>0</v>
      </c>
      <c r="E251" s="146"/>
      <c r="F251" s="146"/>
      <c r="G251" s="146"/>
      <c r="H251" s="146"/>
      <c r="I251" s="146"/>
      <c r="J251" s="146"/>
      <c r="K251" s="146"/>
      <c r="P251" s="60"/>
      <c r="R251" s="60"/>
    </row>
    <row r="252" spans="2:18">
      <c r="B252" s="68">
        <v>42104004</v>
      </c>
      <c r="C252" s="68" t="s">
        <v>139</v>
      </c>
      <c r="D252" s="146">
        <f t="shared" si="3"/>
        <v>0</v>
      </c>
      <c r="E252" s="146"/>
      <c r="F252" s="146"/>
      <c r="G252" s="146"/>
      <c r="H252" s="146"/>
      <c r="I252" s="146"/>
      <c r="J252" s="146"/>
      <c r="K252" s="146"/>
      <c r="P252" s="60"/>
      <c r="R252" s="60"/>
    </row>
    <row r="253" spans="2:18">
      <c r="B253" s="68">
        <v>42104005</v>
      </c>
      <c r="C253" s="68" t="s">
        <v>141</v>
      </c>
      <c r="D253" s="146">
        <f t="shared" si="3"/>
        <v>0</v>
      </c>
      <c r="E253" s="146"/>
      <c r="F253" s="146"/>
      <c r="G253" s="146"/>
      <c r="H253" s="146"/>
      <c r="I253" s="146"/>
      <c r="J253" s="146"/>
      <c r="K253" s="146"/>
      <c r="P253" s="60"/>
      <c r="R253" s="60"/>
    </row>
    <row r="254" spans="2:18" ht="15.6">
      <c r="B254" s="73">
        <v>42105</v>
      </c>
      <c r="C254" s="70" t="s">
        <v>23</v>
      </c>
      <c r="D254" s="146">
        <f t="shared" si="3"/>
        <v>0</v>
      </c>
      <c r="E254" s="146"/>
      <c r="F254" s="146"/>
      <c r="G254" s="146"/>
      <c r="H254" s="146"/>
      <c r="I254" s="146"/>
      <c r="J254" s="146"/>
      <c r="K254" s="146"/>
      <c r="P254" s="60"/>
      <c r="R254" s="60"/>
    </row>
    <row r="255" spans="2:18">
      <c r="B255" s="68">
        <v>42105001</v>
      </c>
      <c r="C255" s="68" t="s">
        <v>144</v>
      </c>
      <c r="D255" s="146">
        <f t="shared" si="3"/>
        <v>0</v>
      </c>
      <c r="E255" s="146"/>
      <c r="F255" s="146"/>
      <c r="G255" s="146"/>
      <c r="H255" s="146"/>
      <c r="I255" s="146"/>
      <c r="J255" s="146"/>
      <c r="K255" s="146"/>
      <c r="P255" s="60"/>
      <c r="R255" s="60"/>
    </row>
    <row r="256" spans="2:18">
      <c r="B256" s="68">
        <v>42105002</v>
      </c>
      <c r="C256" s="68" t="s">
        <v>146</v>
      </c>
      <c r="D256" s="146">
        <f t="shared" si="3"/>
        <v>0</v>
      </c>
      <c r="E256" s="146"/>
      <c r="F256" s="146"/>
      <c r="G256" s="146"/>
      <c r="H256" s="146"/>
      <c r="I256" s="146"/>
      <c r="J256" s="146"/>
      <c r="K256" s="146"/>
      <c r="P256" s="60"/>
      <c r="R256" s="60"/>
    </row>
    <row r="257" spans="2:18">
      <c r="B257" s="68">
        <v>42105003</v>
      </c>
      <c r="C257" s="68" t="s">
        <v>148</v>
      </c>
      <c r="D257" s="146">
        <f t="shared" si="3"/>
        <v>0</v>
      </c>
      <c r="E257" s="146"/>
      <c r="F257" s="146"/>
      <c r="G257" s="146"/>
      <c r="H257" s="146"/>
      <c r="I257" s="146"/>
      <c r="J257" s="146"/>
      <c r="K257" s="146"/>
      <c r="P257" s="60"/>
      <c r="R257" s="60"/>
    </row>
    <row r="258" spans="2:18">
      <c r="B258" s="68">
        <v>42105004</v>
      </c>
      <c r="C258" s="68" t="s">
        <v>150</v>
      </c>
      <c r="D258" s="146">
        <f t="shared" si="3"/>
        <v>0</v>
      </c>
      <c r="E258" s="146"/>
      <c r="F258" s="146"/>
      <c r="G258" s="146"/>
      <c r="H258" s="146"/>
      <c r="I258" s="146"/>
      <c r="J258" s="146"/>
      <c r="K258" s="146"/>
      <c r="P258" s="60"/>
      <c r="R258" s="60"/>
    </row>
    <row r="259" spans="2:18">
      <c r="B259" s="68">
        <v>42105005</v>
      </c>
      <c r="C259" s="68" t="s">
        <v>152</v>
      </c>
      <c r="D259" s="146">
        <f t="shared" si="3"/>
        <v>0</v>
      </c>
      <c r="E259" s="146"/>
      <c r="F259" s="146"/>
      <c r="G259" s="146"/>
      <c r="H259" s="146"/>
      <c r="I259" s="146"/>
      <c r="J259" s="146"/>
      <c r="K259" s="146"/>
      <c r="P259" s="60"/>
      <c r="R259" s="60"/>
    </row>
    <row r="260" spans="2:18">
      <c r="B260" s="68">
        <v>42105006</v>
      </c>
      <c r="C260" s="68" t="s">
        <v>154</v>
      </c>
      <c r="D260" s="146">
        <f t="shared" si="3"/>
        <v>0</v>
      </c>
      <c r="E260" s="146"/>
      <c r="F260" s="146"/>
      <c r="G260" s="146"/>
      <c r="H260" s="146"/>
      <c r="I260" s="146"/>
      <c r="J260" s="146"/>
      <c r="K260" s="146"/>
      <c r="P260" s="60"/>
      <c r="R260" s="60"/>
    </row>
    <row r="261" spans="2:18">
      <c r="B261" s="68">
        <v>42105007</v>
      </c>
      <c r="C261" s="68" t="s">
        <v>156</v>
      </c>
      <c r="D261" s="146">
        <f t="shared" si="3"/>
        <v>0</v>
      </c>
      <c r="E261" s="146"/>
      <c r="F261" s="146"/>
      <c r="G261" s="146"/>
      <c r="H261" s="146"/>
      <c r="I261" s="146"/>
      <c r="J261" s="146"/>
      <c r="K261" s="146"/>
      <c r="P261" s="60"/>
      <c r="R261" s="60"/>
    </row>
    <row r="262" spans="2:18">
      <c r="B262" s="68">
        <v>42105008</v>
      </c>
      <c r="C262" s="68" t="s">
        <v>158</v>
      </c>
      <c r="D262" s="146">
        <f t="shared" si="3"/>
        <v>0</v>
      </c>
      <c r="E262" s="146"/>
      <c r="F262" s="146"/>
      <c r="G262" s="146"/>
      <c r="H262" s="146"/>
      <c r="I262" s="146"/>
      <c r="J262" s="146"/>
      <c r="K262" s="146"/>
      <c r="P262" s="60"/>
      <c r="R262" s="60"/>
    </row>
    <row r="263" spans="2:18">
      <c r="B263" s="68">
        <v>42105009</v>
      </c>
      <c r="C263" s="68" t="s">
        <v>160</v>
      </c>
      <c r="D263" s="146">
        <f t="shared" si="3"/>
        <v>0</v>
      </c>
      <c r="E263" s="146"/>
      <c r="F263" s="146"/>
      <c r="G263" s="146"/>
      <c r="H263" s="146"/>
      <c r="I263" s="146"/>
      <c r="J263" s="146"/>
      <c r="K263" s="146"/>
      <c r="P263" s="60"/>
      <c r="R263" s="60"/>
    </row>
    <row r="264" spans="2:18">
      <c r="B264" s="68">
        <v>42105010</v>
      </c>
      <c r="C264" s="68" t="s">
        <v>162</v>
      </c>
      <c r="D264" s="146">
        <f t="shared" si="3"/>
        <v>0</v>
      </c>
      <c r="E264" s="146"/>
      <c r="F264" s="146"/>
      <c r="G264" s="146"/>
      <c r="H264" s="146"/>
      <c r="I264" s="146"/>
      <c r="J264" s="146"/>
      <c r="K264" s="146"/>
      <c r="P264" s="60"/>
      <c r="R264" s="60"/>
    </row>
    <row r="265" spans="2:18" ht="15.6">
      <c r="B265" s="72">
        <v>422</v>
      </c>
      <c r="C265" s="73" t="s">
        <v>24</v>
      </c>
      <c r="D265" s="146">
        <f t="shared" si="3"/>
        <v>0</v>
      </c>
      <c r="E265" s="146"/>
      <c r="F265" s="146"/>
      <c r="G265" s="146"/>
      <c r="H265" s="146"/>
      <c r="I265" s="146"/>
      <c r="J265" s="146"/>
      <c r="K265" s="146"/>
      <c r="P265" s="60"/>
      <c r="R265" s="60"/>
    </row>
    <row r="266" spans="2:18" ht="15.6">
      <c r="B266" s="73">
        <v>42201</v>
      </c>
      <c r="C266" s="70" t="s">
        <v>386</v>
      </c>
      <c r="D266" s="146">
        <f t="shared" si="3"/>
        <v>0</v>
      </c>
      <c r="E266" s="146"/>
      <c r="F266" s="146"/>
      <c r="G266" s="146"/>
      <c r="H266" s="146"/>
      <c r="I266" s="146"/>
      <c r="J266" s="146"/>
      <c r="K266" s="146"/>
      <c r="P266" s="60"/>
      <c r="R266" s="60"/>
    </row>
    <row r="267" spans="2:18" ht="15.6">
      <c r="B267" s="68">
        <v>42201001</v>
      </c>
      <c r="C267" s="76" t="s">
        <v>386</v>
      </c>
      <c r="D267" s="146">
        <f t="shared" si="3"/>
        <v>0</v>
      </c>
      <c r="E267" s="146"/>
      <c r="F267" s="146"/>
      <c r="G267" s="146"/>
      <c r="H267" s="146"/>
      <c r="I267" s="146"/>
      <c r="J267" s="146"/>
      <c r="K267" s="146"/>
      <c r="P267" s="60"/>
      <c r="R267" s="60"/>
    </row>
    <row r="268" spans="2:18" ht="15.6">
      <c r="B268" s="73">
        <v>42202</v>
      </c>
      <c r="C268" s="70" t="s">
        <v>387</v>
      </c>
      <c r="D268" s="146">
        <f t="shared" si="3"/>
        <v>0</v>
      </c>
      <c r="E268" s="146"/>
      <c r="F268" s="146"/>
      <c r="G268" s="146"/>
      <c r="H268" s="146"/>
      <c r="I268" s="146"/>
      <c r="J268" s="146"/>
      <c r="K268" s="146"/>
      <c r="P268" s="60"/>
      <c r="R268" s="60"/>
    </row>
    <row r="269" spans="2:18" ht="15.6">
      <c r="B269" s="76">
        <v>42202001</v>
      </c>
      <c r="C269" s="76" t="s">
        <v>387</v>
      </c>
      <c r="D269" s="146">
        <f t="shared" si="3"/>
        <v>0</v>
      </c>
      <c r="E269" s="146"/>
      <c r="F269" s="146"/>
      <c r="G269" s="146"/>
      <c r="H269" s="146"/>
      <c r="I269" s="146"/>
      <c r="J269" s="146"/>
      <c r="K269" s="146"/>
      <c r="P269" s="60"/>
      <c r="R269" s="60"/>
    </row>
    <row r="270" spans="2:18" ht="15.6">
      <c r="B270" s="73">
        <v>42203</v>
      </c>
      <c r="C270" s="70" t="s">
        <v>388</v>
      </c>
      <c r="D270" s="146">
        <f t="shared" si="3"/>
        <v>0</v>
      </c>
      <c r="E270" s="146"/>
      <c r="F270" s="146"/>
      <c r="G270" s="146"/>
      <c r="H270" s="146"/>
      <c r="I270" s="146"/>
      <c r="J270" s="146"/>
      <c r="K270" s="146"/>
      <c r="P270" s="60"/>
      <c r="R270" s="60"/>
    </row>
    <row r="271" spans="2:18" ht="15.6">
      <c r="B271" s="77">
        <v>42203001</v>
      </c>
      <c r="C271" s="76" t="s">
        <v>388</v>
      </c>
      <c r="D271" s="146">
        <f t="shared" si="3"/>
        <v>0</v>
      </c>
      <c r="E271" s="146"/>
      <c r="F271" s="146"/>
      <c r="G271" s="146"/>
      <c r="H271" s="146"/>
      <c r="I271" s="146"/>
      <c r="J271" s="146"/>
      <c r="K271" s="146"/>
      <c r="P271" s="60"/>
      <c r="R271" s="60"/>
    </row>
    <row r="272" spans="2:18" ht="17.399999999999999">
      <c r="B272" s="61">
        <v>43</v>
      </c>
      <c r="C272" s="61" t="s">
        <v>25</v>
      </c>
      <c r="D272" s="146">
        <f t="shared" si="3"/>
        <v>0</v>
      </c>
      <c r="E272" s="146"/>
      <c r="F272" s="146"/>
      <c r="G272" s="146"/>
      <c r="H272" s="146"/>
      <c r="I272" s="146"/>
      <c r="J272" s="146"/>
      <c r="K272" s="146"/>
      <c r="P272" s="60"/>
      <c r="R272" s="60"/>
    </row>
    <row r="273" spans="2:18" ht="17.399999999999999">
      <c r="B273" s="61">
        <v>431</v>
      </c>
      <c r="C273" s="61" t="s">
        <v>25</v>
      </c>
      <c r="D273" s="146">
        <f t="shared" si="3"/>
        <v>0</v>
      </c>
      <c r="E273" s="146"/>
      <c r="F273" s="146"/>
      <c r="G273" s="146"/>
      <c r="H273" s="146"/>
      <c r="I273" s="146"/>
      <c r="J273" s="146"/>
      <c r="K273" s="146"/>
      <c r="P273" s="60"/>
      <c r="R273" s="60"/>
    </row>
    <row r="274" spans="2:18" ht="17.399999999999999">
      <c r="B274" s="61">
        <v>43101</v>
      </c>
      <c r="C274" s="73" t="s">
        <v>26</v>
      </c>
      <c r="D274" s="146">
        <f t="shared" si="3"/>
        <v>0</v>
      </c>
      <c r="E274" s="146"/>
      <c r="F274" s="146"/>
      <c r="G274" s="146"/>
      <c r="H274" s="146"/>
      <c r="I274" s="146"/>
      <c r="J274" s="146"/>
      <c r="K274" s="146"/>
      <c r="P274" s="60"/>
      <c r="R274" s="60"/>
    </row>
    <row r="275" spans="2:18">
      <c r="B275" s="74">
        <v>43101001</v>
      </c>
      <c r="C275" s="74" t="s">
        <v>26</v>
      </c>
      <c r="D275" s="146">
        <f t="shared" si="3"/>
        <v>0</v>
      </c>
      <c r="E275" s="146"/>
      <c r="F275" s="146"/>
      <c r="G275" s="146"/>
      <c r="H275" s="146"/>
      <c r="I275" s="146"/>
      <c r="J275" s="146"/>
      <c r="K275" s="146"/>
      <c r="P275" s="60"/>
      <c r="R275" s="60"/>
    </row>
    <row r="276" spans="2:18" ht="17.399999999999999">
      <c r="B276" s="61">
        <v>43103</v>
      </c>
      <c r="C276" s="70" t="s">
        <v>27</v>
      </c>
      <c r="D276" s="146">
        <f t="shared" si="3"/>
        <v>0</v>
      </c>
      <c r="E276" s="146"/>
      <c r="F276" s="146"/>
      <c r="G276" s="146"/>
      <c r="H276" s="146"/>
      <c r="I276" s="146"/>
      <c r="J276" s="146"/>
      <c r="K276" s="146"/>
      <c r="P276" s="60"/>
      <c r="R276" s="60"/>
    </row>
    <row r="277" spans="2:18">
      <c r="B277" s="62">
        <v>43103001</v>
      </c>
      <c r="C277" s="63" t="s">
        <v>389</v>
      </c>
      <c r="D277" s="146">
        <f t="shared" si="3"/>
        <v>0</v>
      </c>
      <c r="E277" s="146"/>
      <c r="F277" s="146"/>
      <c r="G277" s="146"/>
      <c r="H277" s="146"/>
      <c r="I277" s="146"/>
      <c r="J277" s="146"/>
      <c r="K277" s="146"/>
      <c r="P277" s="60"/>
      <c r="R277" s="60"/>
    </row>
    <row r="278" spans="2:18" ht="15.6">
      <c r="B278" s="62">
        <v>43103002</v>
      </c>
      <c r="C278" s="70" t="s">
        <v>353</v>
      </c>
      <c r="D278" s="146">
        <f t="shared" si="3"/>
        <v>0</v>
      </c>
      <c r="E278" s="146"/>
      <c r="F278" s="146"/>
      <c r="G278" s="146"/>
      <c r="H278" s="146"/>
      <c r="I278" s="146"/>
      <c r="J278" s="146"/>
      <c r="K278" s="146"/>
      <c r="P278" s="60"/>
      <c r="R278" s="60"/>
    </row>
    <row r="279" spans="2:18">
      <c r="B279" s="62">
        <v>43103003</v>
      </c>
      <c r="C279" s="63" t="s">
        <v>364</v>
      </c>
      <c r="D279" s="146">
        <f t="shared" si="3"/>
        <v>0</v>
      </c>
      <c r="E279" s="146"/>
      <c r="F279" s="146"/>
      <c r="G279" s="146"/>
      <c r="H279" s="146"/>
      <c r="I279" s="146"/>
      <c r="J279" s="146"/>
      <c r="K279" s="146"/>
      <c r="P279" s="60"/>
      <c r="R279" s="60"/>
    </row>
    <row r="280" spans="2:18" ht="17.399999999999999">
      <c r="B280" s="61">
        <v>43104</v>
      </c>
      <c r="C280" s="63" t="s">
        <v>28</v>
      </c>
      <c r="D280" s="146">
        <f t="shared" si="3"/>
        <v>0</v>
      </c>
      <c r="E280" s="146"/>
      <c r="F280" s="146"/>
      <c r="G280" s="146"/>
      <c r="H280" s="146"/>
      <c r="I280" s="146"/>
      <c r="J280" s="146"/>
      <c r="K280" s="146"/>
      <c r="P280" s="60"/>
      <c r="R280" s="60"/>
    </row>
    <row r="281" spans="2:18">
      <c r="B281" s="68">
        <v>43104001</v>
      </c>
      <c r="C281" s="63" t="s">
        <v>29</v>
      </c>
      <c r="D281" s="146">
        <f t="shared" si="3"/>
        <v>0</v>
      </c>
      <c r="E281" s="146"/>
      <c r="F281" s="146"/>
      <c r="G281" s="146"/>
      <c r="H281" s="146"/>
      <c r="I281" s="146"/>
      <c r="J281" s="146"/>
      <c r="K281" s="146"/>
      <c r="P281" s="60"/>
      <c r="R281" s="60"/>
    </row>
    <row r="282" spans="2:18">
      <c r="B282" s="68">
        <v>43104002</v>
      </c>
      <c r="C282" s="63" t="s">
        <v>30</v>
      </c>
      <c r="D282" s="146">
        <f t="shared" ref="D282:D308" si="4">SUM(E282:K282)</f>
        <v>0</v>
      </c>
      <c r="E282" s="146"/>
      <c r="F282" s="146"/>
      <c r="G282" s="146"/>
      <c r="H282" s="146"/>
      <c r="I282" s="146"/>
      <c r="J282" s="146"/>
      <c r="K282" s="146"/>
      <c r="P282" s="60"/>
      <c r="R282" s="60"/>
    </row>
    <row r="283" spans="2:18">
      <c r="B283" s="68">
        <v>4310400201</v>
      </c>
      <c r="C283" s="68" t="s">
        <v>390</v>
      </c>
      <c r="D283" s="146">
        <f t="shared" si="4"/>
        <v>0</v>
      </c>
      <c r="E283" s="146"/>
      <c r="F283" s="146"/>
      <c r="G283" s="146"/>
      <c r="H283" s="146"/>
      <c r="I283" s="146"/>
      <c r="J283" s="146"/>
      <c r="K283" s="146"/>
      <c r="P283" s="60"/>
      <c r="R283" s="60"/>
    </row>
    <row r="284" spans="2:18">
      <c r="B284" s="68">
        <v>4310400202</v>
      </c>
      <c r="C284" s="68" t="s">
        <v>391</v>
      </c>
      <c r="D284" s="146">
        <f t="shared" si="4"/>
        <v>0</v>
      </c>
      <c r="E284" s="146"/>
      <c r="F284" s="146"/>
      <c r="G284" s="146"/>
      <c r="H284" s="146"/>
      <c r="I284" s="146"/>
      <c r="J284" s="146"/>
      <c r="K284" s="146"/>
      <c r="P284" s="60"/>
      <c r="R284" s="60"/>
    </row>
    <row r="285" spans="2:18">
      <c r="B285" s="68">
        <v>4310400203</v>
      </c>
      <c r="C285" s="68" t="s">
        <v>392</v>
      </c>
      <c r="D285" s="146">
        <f t="shared" si="4"/>
        <v>0</v>
      </c>
      <c r="E285" s="146"/>
      <c r="F285" s="146"/>
      <c r="G285" s="146"/>
      <c r="H285" s="146"/>
      <c r="I285" s="146"/>
      <c r="J285" s="146"/>
      <c r="K285" s="146"/>
      <c r="P285" s="60"/>
      <c r="R285" s="60"/>
    </row>
    <row r="286" spans="2:18">
      <c r="B286" s="68">
        <v>4310400204</v>
      </c>
      <c r="C286" s="68" t="s">
        <v>393</v>
      </c>
      <c r="D286" s="146">
        <f t="shared" si="4"/>
        <v>0</v>
      </c>
      <c r="E286" s="146"/>
      <c r="F286" s="146"/>
      <c r="G286" s="146"/>
      <c r="H286" s="146"/>
      <c r="I286" s="146"/>
      <c r="J286" s="146"/>
      <c r="K286" s="146"/>
      <c r="P286" s="60"/>
      <c r="R286" s="60"/>
    </row>
    <row r="287" spans="2:18">
      <c r="B287" s="68">
        <v>4310400205</v>
      </c>
      <c r="C287" s="68" t="s">
        <v>377</v>
      </c>
      <c r="D287" s="146">
        <f t="shared" si="4"/>
        <v>0</v>
      </c>
      <c r="E287" s="146"/>
      <c r="F287" s="146"/>
      <c r="G287" s="146"/>
      <c r="H287" s="146"/>
      <c r="I287" s="146"/>
      <c r="J287" s="146"/>
      <c r="K287" s="146"/>
      <c r="P287" s="60"/>
      <c r="R287" s="60"/>
    </row>
    <row r="288" spans="2:18">
      <c r="B288" s="68">
        <v>43104003</v>
      </c>
      <c r="C288" s="63" t="s">
        <v>17</v>
      </c>
      <c r="D288" s="146">
        <f t="shared" si="4"/>
        <v>0</v>
      </c>
      <c r="E288" s="146"/>
      <c r="F288" s="146"/>
      <c r="G288" s="146"/>
      <c r="H288" s="146"/>
      <c r="I288" s="146"/>
      <c r="J288" s="146"/>
      <c r="K288" s="146"/>
      <c r="P288" s="60"/>
      <c r="R288" s="60"/>
    </row>
    <row r="289" spans="2:18">
      <c r="B289" s="68">
        <v>4310400301</v>
      </c>
      <c r="C289" s="64" t="s">
        <v>378</v>
      </c>
      <c r="D289" s="146">
        <f t="shared" si="4"/>
        <v>0</v>
      </c>
      <c r="E289" s="146"/>
      <c r="F289" s="146"/>
      <c r="G289" s="146"/>
      <c r="H289" s="146"/>
      <c r="I289" s="146"/>
      <c r="J289" s="146"/>
      <c r="K289" s="146"/>
      <c r="P289" s="60"/>
      <c r="R289" s="60"/>
    </row>
    <row r="290" spans="2:18">
      <c r="B290" s="68">
        <v>4310400302</v>
      </c>
      <c r="C290" s="64" t="s">
        <v>394</v>
      </c>
      <c r="D290" s="146">
        <f t="shared" si="4"/>
        <v>0</v>
      </c>
      <c r="E290" s="146"/>
      <c r="F290" s="146"/>
      <c r="G290" s="146"/>
      <c r="H290" s="146"/>
      <c r="I290" s="146"/>
      <c r="J290" s="146"/>
      <c r="K290" s="146"/>
      <c r="P290" s="60"/>
      <c r="R290" s="60"/>
    </row>
    <row r="291" spans="2:18">
      <c r="B291" s="68">
        <v>4310400303</v>
      </c>
      <c r="C291" s="64" t="s">
        <v>380</v>
      </c>
      <c r="D291" s="146">
        <f t="shared" si="4"/>
        <v>0</v>
      </c>
      <c r="E291" s="146"/>
      <c r="F291" s="146"/>
      <c r="G291" s="146"/>
      <c r="H291" s="146"/>
      <c r="I291" s="146"/>
      <c r="J291" s="146"/>
      <c r="K291" s="146"/>
      <c r="P291" s="60"/>
      <c r="R291" s="60"/>
    </row>
    <row r="292" spans="2:18">
      <c r="B292" s="68">
        <v>43104004</v>
      </c>
      <c r="C292" s="63" t="s">
        <v>31</v>
      </c>
      <c r="D292" s="146">
        <f t="shared" si="4"/>
        <v>0</v>
      </c>
      <c r="E292" s="146"/>
      <c r="F292" s="146"/>
      <c r="G292" s="146"/>
      <c r="H292" s="146"/>
      <c r="I292" s="146"/>
      <c r="J292" s="146"/>
      <c r="K292" s="146"/>
      <c r="P292" s="60"/>
      <c r="R292" s="60"/>
    </row>
    <row r="293" spans="2:18">
      <c r="B293" s="68">
        <v>4310400401</v>
      </c>
      <c r="C293" s="64" t="s">
        <v>31</v>
      </c>
      <c r="D293" s="146">
        <f t="shared" si="4"/>
        <v>0</v>
      </c>
      <c r="E293" s="146"/>
      <c r="F293" s="146"/>
      <c r="G293" s="146"/>
      <c r="H293" s="146"/>
      <c r="I293" s="146"/>
      <c r="J293" s="146"/>
      <c r="K293" s="146"/>
      <c r="P293" s="60"/>
      <c r="R293" s="60"/>
    </row>
    <row r="294" spans="2:18" ht="17.399999999999999">
      <c r="B294" s="61">
        <v>43105</v>
      </c>
      <c r="C294" s="73" t="s">
        <v>32</v>
      </c>
      <c r="D294" s="146">
        <f t="shared" si="4"/>
        <v>0</v>
      </c>
      <c r="E294" s="146"/>
      <c r="F294" s="146"/>
      <c r="G294" s="146"/>
      <c r="H294" s="146"/>
      <c r="I294" s="146"/>
      <c r="J294" s="146"/>
      <c r="K294" s="146"/>
      <c r="P294" s="60"/>
      <c r="R294" s="60"/>
    </row>
    <row r="295" spans="2:18">
      <c r="B295" s="68">
        <v>43105001</v>
      </c>
      <c r="C295" s="74" t="s">
        <v>32</v>
      </c>
      <c r="D295" s="146">
        <f t="shared" si="4"/>
        <v>0</v>
      </c>
      <c r="E295" s="146"/>
      <c r="F295" s="146"/>
      <c r="G295" s="146"/>
      <c r="H295" s="146"/>
      <c r="I295" s="146"/>
      <c r="J295" s="146"/>
      <c r="K295" s="146"/>
      <c r="P295" s="60"/>
      <c r="R295" s="60"/>
    </row>
    <row r="296" spans="2:18" ht="17.399999999999999">
      <c r="B296" s="61">
        <v>43106</v>
      </c>
      <c r="C296" s="73" t="s">
        <v>33</v>
      </c>
      <c r="D296" s="146">
        <f t="shared" si="4"/>
        <v>0</v>
      </c>
      <c r="E296" s="146"/>
      <c r="F296" s="146"/>
      <c r="G296" s="146"/>
      <c r="H296" s="146"/>
      <c r="I296" s="146"/>
      <c r="J296" s="146"/>
      <c r="K296" s="146"/>
      <c r="P296" s="60"/>
      <c r="R296" s="60"/>
    </row>
    <row r="297" spans="2:18">
      <c r="B297" s="74">
        <v>43106001</v>
      </c>
      <c r="C297" s="74" t="s">
        <v>395</v>
      </c>
      <c r="D297" s="146">
        <f t="shared" si="4"/>
        <v>0</v>
      </c>
      <c r="E297" s="146"/>
      <c r="F297" s="146"/>
      <c r="G297" s="146"/>
      <c r="H297" s="146"/>
      <c r="I297" s="146"/>
      <c r="J297" s="146"/>
      <c r="K297" s="146"/>
      <c r="P297" s="60"/>
      <c r="R297" s="60"/>
    </row>
    <row r="298" spans="2:18">
      <c r="B298" s="74">
        <v>43106002</v>
      </c>
      <c r="C298" s="74" t="s">
        <v>396</v>
      </c>
      <c r="D298" s="146">
        <f t="shared" si="4"/>
        <v>0</v>
      </c>
      <c r="E298" s="146"/>
      <c r="F298" s="146"/>
      <c r="G298" s="146"/>
      <c r="H298" s="146"/>
      <c r="I298" s="146"/>
      <c r="J298" s="146"/>
      <c r="K298" s="146"/>
      <c r="P298" s="60"/>
      <c r="R298" s="60"/>
    </row>
    <row r="299" spans="2:18">
      <c r="B299" s="74">
        <v>43106003</v>
      </c>
      <c r="C299" s="74" t="s">
        <v>397</v>
      </c>
      <c r="D299" s="146">
        <f t="shared" si="4"/>
        <v>0</v>
      </c>
      <c r="E299" s="146"/>
      <c r="F299" s="146"/>
      <c r="G299" s="146"/>
      <c r="H299" s="146"/>
      <c r="I299" s="146"/>
      <c r="J299" s="146"/>
      <c r="K299" s="146"/>
      <c r="P299" s="60"/>
      <c r="R299" s="60"/>
    </row>
    <row r="300" spans="2:18">
      <c r="B300" s="74">
        <v>43106004</v>
      </c>
      <c r="C300" s="74" t="s">
        <v>398</v>
      </c>
      <c r="D300" s="146">
        <f t="shared" si="4"/>
        <v>0</v>
      </c>
      <c r="E300" s="146"/>
      <c r="F300" s="146"/>
      <c r="G300" s="146"/>
      <c r="H300" s="146"/>
      <c r="I300" s="146"/>
      <c r="J300" s="146"/>
      <c r="K300" s="146"/>
      <c r="P300" s="60"/>
      <c r="R300" s="60"/>
    </row>
    <row r="301" spans="2:18" ht="17.399999999999999">
      <c r="B301" s="61">
        <v>47</v>
      </c>
      <c r="C301" s="61" t="s">
        <v>34</v>
      </c>
      <c r="D301" s="146">
        <f t="shared" si="4"/>
        <v>0</v>
      </c>
      <c r="E301" s="146"/>
      <c r="F301" s="146"/>
      <c r="G301" s="146"/>
      <c r="H301" s="146"/>
      <c r="I301" s="146"/>
      <c r="J301" s="146"/>
      <c r="K301" s="146"/>
      <c r="P301" s="60"/>
      <c r="R301" s="60"/>
    </row>
    <row r="302" spans="2:18" ht="17.399999999999999">
      <c r="B302" s="61">
        <v>471</v>
      </c>
      <c r="C302" s="61" t="s">
        <v>34</v>
      </c>
      <c r="D302" s="146">
        <f t="shared" si="4"/>
        <v>0</v>
      </c>
      <c r="E302" s="146"/>
      <c r="F302" s="146"/>
      <c r="G302" s="146"/>
      <c r="H302" s="146"/>
      <c r="I302" s="146"/>
      <c r="J302" s="146"/>
      <c r="K302" s="146"/>
      <c r="P302" s="60"/>
      <c r="R302" s="60"/>
    </row>
    <row r="303" spans="2:18" ht="17.399999999999999">
      <c r="B303" s="61">
        <v>47101</v>
      </c>
      <c r="C303" s="61" t="s">
        <v>34</v>
      </c>
      <c r="D303" s="146">
        <f t="shared" si="4"/>
        <v>0</v>
      </c>
      <c r="E303" s="146"/>
      <c r="F303" s="146"/>
      <c r="G303" s="146"/>
      <c r="H303" s="146"/>
      <c r="I303" s="146"/>
      <c r="J303" s="146"/>
      <c r="K303" s="146"/>
      <c r="P303" s="60"/>
      <c r="R303" s="60"/>
    </row>
    <row r="304" spans="2:18" ht="15.6">
      <c r="B304" s="76">
        <v>47101001</v>
      </c>
      <c r="C304" s="68" t="s">
        <v>199</v>
      </c>
      <c r="D304" s="146">
        <f t="shared" si="4"/>
        <v>0</v>
      </c>
      <c r="E304" s="146"/>
      <c r="F304" s="146"/>
      <c r="G304" s="146"/>
      <c r="H304" s="146"/>
      <c r="I304" s="146"/>
      <c r="J304" s="146"/>
      <c r="K304" s="146"/>
      <c r="P304" s="60"/>
      <c r="R304" s="60"/>
    </row>
    <row r="305" spans="2:18" ht="15.6">
      <c r="B305" s="76">
        <v>47101002</v>
      </c>
      <c r="C305" s="68" t="s">
        <v>200</v>
      </c>
      <c r="D305" s="146">
        <f t="shared" si="4"/>
        <v>0</v>
      </c>
      <c r="E305" s="146"/>
      <c r="F305" s="146"/>
      <c r="G305" s="146"/>
      <c r="H305" s="146"/>
      <c r="I305" s="146"/>
      <c r="J305" s="146"/>
      <c r="K305" s="146"/>
      <c r="P305" s="60"/>
      <c r="R305" s="60"/>
    </row>
    <row r="306" spans="2:18" ht="15.6">
      <c r="B306" s="76">
        <v>47101003</v>
      </c>
      <c r="C306" s="68" t="s">
        <v>201</v>
      </c>
      <c r="D306" s="146">
        <f t="shared" si="4"/>
        <v>0</v>
      </c>
      <c r="E306" s="146"/>
      <c r="F306" s="146"/>
      <c r="G306" s="146"/>
      <c r="H306" s="146"/>
      <c r="I306" s="146"/>
      <c r="J306" s="146"/>
      <c r="K306" s="146"/>
      <c r="P306" s="60"/>
      <c r="R306" s="60"/>
    </row>
    <row r="307" spans="2:18" ht="15.6">
      <c r="B307" s="76">
        <v>47101004</v>
      </c>
      <c r="C307" s="68" t="s">
        <v>202</v>
      </c>
      <c r="D307" s="146">
        <f t="shared" si="4"/>
        <v>0</v>
      </c>
      <c r="E307" s="146"/>
      <c r="F307" s="146"/>
      <c r="G307" s="146"/>
      <c r="H307" s="146"/>
      <c r="I307" s="146"/>
      <c r="J307" s="146"/>
      <c r="K307" s="146"/>
      <c r="P307" s="60"/>
      <c r="R307" s="60"/>
    </row>
    <row r="308" spans="2:18" ht="16.2" thickBot="1">
      <c r="B308" s="76">
        <v>47101005</v>
      </c>
      <c r="C308" s="78" t="s">
        <v>203</v>
      </c>
      <c r="D308" s="146">
        <f t="shared" si="4"/>
        <v>0</v>
      </c>
      <c r="E308" s="146"/>
      <c r="F308" s="146"/>
      <c r="G308" s="146"/>
      <c r="H308" s="146"/>
      <c r="I308" s="146"/>
      <c r="J308" s="146"/>
      <c r="K308" s="146"/>
      <c r="P308" s="60"/>
      <c r="R308" s="60"/>
    </row>
    <row r="309" spans="2:18" ht="33" customHeight="1" thickTop="1" thickBot="1">
      <c r="B309" s="79"/>
      <c r="C309" s="80" t="s">
        <v>41</v>
      </c>
      <c r="D309" s="81">
        <f>SUM(D13:D308)</f>
        <v>29768.75</v>
      </c>
      <c r="E309" s="81">
        <f t="shared" ref="E309:K309" si="5">SUM(E13:E308)</f>
        <v>3168.25</v>
      </c>
      <c r="F309" s="81">
        <f t="shared" si="5"/>
        <v>3881</v>
      </c>
      <c r="G309" s="81">
        <f t="shared" si="5"/>
        <v>11719.5</v>
      </c>
      <c r="H309" s="81">
        <f t="shared" si="5"/>
        <v>0</v>
      </c>
      <c r="I309" s="81">
        <f t="shared" si="5"/>
        <v>0</v>
      </c>
      <c r="J309" s="81">
        <f t="shared" si="5"/>
        <v>0</v>
      </c>
      <c r="K309" s="81">
        <f t="shared" si="5"/>
        <v>11000</v>
      </c>
    </row>
    <row r="310" spans="2:18" ht="15" thickTop="1"/>
  </sheetData>
  <mergeCells count="9">
    <mergeCell ref="H7:I7"/>
    <mergeCell ref="J7:J8"/>
    <mergeCell ref="K7:K8"/>
    <mergeCell ref="B1:K6"/>
    <mergeCell ref="B7:B8"/>
    <mergeCell ref="C7:C8"/>
    <mergeCell ref="D7:D8"/>
    <mergeCell ref="E7:E8"/>
    <mergeCell ref="F7:G7"/>
  </mergeCells>
  <hyperlinks>
    <hyperlink ref="C229" r:id="rId1" display="https://www.bernwamah.org/admincp/financial/ac-2.php?p=fi5&amp;idtr=2045" xr:uid="{00000000-0004-0000-0300-000000000000}"/>
    <hyperlink ref="C234" r:id="rId2" display="https://www.bernwamah.org/admincp/financial/ac-2.php?p=fi5&amp;idtr=2250" xr:uid="{00000000-0004-0000-0300-000001000000}"/>
    <hyperlink ref="C235" r:id="rId3" display="https://www.bernwamah.org/admincp/financial/ac-2.php?p=fi5&amp;idtr=2251" xr:uid="{00000000-0004-0000-0300-000002000000}"/>
    <hyperlink ref="C237" r:id="rId4" display="https://www.bernwamah.org/admincp/financial/ac-2.php?p=fi5&amp;idtr=2285" xr:uid="{00000000-0004-0000-0300-000003000000}"/>
    <hyperlink ref="C238" r:id="rId5" display="https://www.bernwamah.org/admincp/financial/ac-2.php?p=fi5&amp;idtr=2297" xr:uid="{00000000-0004-0000-0300-000004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14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41"/>
  <sheetViews>
    <sheetView rightToLeft="1" view="pageBreakPreview" topLeftCell="A13" zoomScale="96" zoomScaleNormal="100" zoomScaleSheetLayoutView="96" workbookViewId="0">
      <selection activeCell="D40" sqref="D40"/>
    </sheetView>
  </sheetViews>
  <sheetFormatPr defaultRowHeight="14.4"/>
  <cols>
    <col min="1" max="1" width="2.6640625" customWidth="1"/>
    <col min="3" max="3" width="40.6640625" customWidth="1"/>
    <col min="4" max="6" width="12.6640625" customWidth="1"/>
  </cols>
  <sheetData>
    <row r="2" spans="2:6" ht="21">
      <c r="B2" s="260" t="s">
        <v>454</v>
      </c>
      <c r="C2" s="260"/>
      <c r="D2" s="260"/>
      <c r="E2" s="260"/>
      <c r="F2" s="260"/>
    </row>
    <row r="3" spans="2:6" ht="15" thickBot="1"/>
    <row r="4" spans="2:6" ht="31.2" thickTop="1" thickBot="1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6" ht="21" thickTop="1">
      <c r="B5" s="88">
        <v>1</v>
      </c>
      <c r="C5" s="87" t="s">
        <v>42</v>
      </c>
      <c r="D5" s="170"/>
      <c r="E5" s="169"/>
      <c r="F5" s="168"/>
    </row>
    <row r="6" spans="2:6" ht="17.399999999999999">
      <c r="B6" s="82">
        <v>11</v>
      </c>
      <c r="C6" s="85" t="s">
        <v>43</v>
      </c>
      <c r="D6" s="167"/>
      <c r="E6" s="166"/>
      <c r="F6" s="165"/>
    </row>
    <row r="7" spans="2:6" ht="22.5" customHeight="1">
      <c r="B7" s="84">
        <v>111</v>
      </c>
      <c r="C7" s="16" t="s">
        <v>399</v>
      </c>
      <c r="D7" s="172">
        <v>125604.25</v>
      </c>
      <c r="E7" s="173">
        <v>115673</v>
      </c>
      <c r="F7" s="165"/>
    </row>
    <row r="8" spans="2:6" ht="22.5" customHeight="1">
      <c r="B8" s="84">
        <v>112</v>
      </c>
      <c r="C8" s="16" t="s">
        <v>44</v>
      </c>
      <c r="D8" s="172">
        <v>0</v>
      </c>
      <c r="E8" s="173">
        <v>0</v>
      </c>
      <c r="F8" s="165"/>
    </row>
    <row r="9" spans="2:6" ht="22.5" customHeight="1">
      <c r="B9" s="84">
        <v>113</v>
      </c>
      <c r="C9" s="16" t="s">
        <v>45</v>
      </c>
      <c r="D9" s="172">
        <v>0</v>
      </c>
      <c r="E9" s="173">
        <v>0</v>
      </c>
      <c r="F9" s="165"/>
    </row>
    <row r="10" spans="2:6" ht="22.5" customHeight="1">
      <c r="B10" s="84">
        <v>114</v>
      </c>
      <c r="C10" s="16" t="s">
        <v>46</v>
      </c>
      <c r="D10" s="172">
        <v>0</v>
      </c>
      <c r="E10" s="173">
        <v>0</v>
      </c>
      <c r="F10" s="165"/>
    </row>
    <row r="11" spans="2:6" ht="22.5" customHeight="1">
      <c r="B11" s="84">
        <v>115</v>
      </c>
      <c r="C11" s="16" t="s">
        <v>47</v>
      </c>
      <c r="D11" s="172">
        <v>0</v>
      </c>
      <c r="E11" s="173">
        <v>0</v>
      </c>
      <c r="F11" s="165"/>
    </row>
    <row r="12" spans="2:6" ht="22.5" customHeight="1">
      <c r="B12" s="84">
        <v>116</v>
      </c>
      <c r="C12" s="16" t="s">
        <v>48</v>
      </c>
      <c r="D12" s="172">
        <v>0</v>
      </c>
      <c r="E12" s="173">
        <v>0</v>
      </c>
      <c r="F12" s="165"/>
    </row>
    <row r="13" spans="2:6" ht="22.5" customHeight="1">
      <c r="B13" s="84">
        <v>117</v>
      </c>
      <c r="C13" s="16" t="s">
        <v>49</v>
      </c>
      <c r="D13" s="172">
        <v>0</v>
      </c>
      <c r="E13" s="173">
        <v>0</v>
      </c>
      <c r="F13" s="165"/>
    </row>
    <row r="14" spans="2:6" ht="22.5" customHeight="1" thickBot="1">
      <c r="B14" s="84">
        <v>118</v>
      </c>
      <c r="C14" s="16" t="s">
        <v>50</v>
      </c>
      <c r="D14" s="172">
        <v>0</v>
      </c>
      <c r="E14" s="173">
        <v>0</v>
      </c>
      <c r="F14" s="165"/>
    </row>
    <row r="15" spans="2:6" ht="22.5" customHeight="1" thickBot="1">
      <c r="B15" s="96"/>
      <c r="C15" s="97" t="s">
        <v>400</v>
      </c>
      <c r="D15" s="174">
        <f>SUM(D5:D14)</f>
        <v>125604.25</v>
      </c>
      <c r="E15" s="174">
        <f>SUM(E5:E14)</f>
        <v>115673</v>
      </c>
      <c r="F15" s="174"/>
    </row>
    <row r="16" spans="2:6" ht="21">
      <c r="B16" s="82">
        <v>12</v>
      </c>
      <c r="C16" s="83" t="s">
        <v>51</v>
      </c>
      <c r="D16" s="167"/>
      <c r="E16" s="166"/>
      <c r="F16" s="165"/>
    </row>
    <row r="17" spans="2:6" ht="21" customHeight="1">
      <c r="B17" s="84">
        <v>121</v>
      </c>
      <c r="C17" s="16" t="s">
        <v>52</v>
      </c>
      <c r="D17" s="172">
        <v>21652</v>
      </c>
      <c r="E17" s="172">
        <v>21652</v>
      </c>
      <c r="F17" s="172"/>
    </row>
    <row r="18" spans="2:6" ht="21" customHeight="1">
      <c r="B18" s="84">
        <v>122</v>
      </c>
      <c r="C18" s="16" t="s">
        <v>53</v>
      </c>
      <c r="D18" s="172">
        <v>0</v>
      </c>
      <c r="E18" s="172">
        <v>0</v>
      </c>
      <c r="F18" s="172"/>
    </row>
    <row r="19" spans="2:6" ht="21" customHeight="1">
      <c r="B19" s="84">
        <v>123</v>
      </c>
      <c r="C19" s="16" t="s">
        <v>54</v>
      </c>
      <c r="D19" s="172">
        <v>0</v>
      </c>
      <c r="E19" s="172">
        <v>0</v>
      </c>
      <c r="F19" s="172"/>
    </row>
    <row r="20" spans="2:6" ht="21" customHeight="1">
      <c r="B20" s="84">
        <v>124</v>
      </c>
      <c r="C20" s="16" t="s">
        <v>55</v>
      </c>
      <c r="D20" s="172">
        <v>0</v>
      </c>
      <c r="E20" s="172">
        <v>0</v>
      </c>
      <c r="F20" s="172"/>
    </row>
    <row r="21" spans="2:6" ht="21" customHeight="1" thickBot="1">
      <c r="B21" s="92">
        <v>125</v>
      </c>
      <c r="C21" s="93" t="s">
        <v>56</v>
      </c>
      <c r="D21" s="172">
        <v>0</v>
      </c>
      <c r="E21" s="172">
        <v>0</v>
      </c>
      <c r="F21" s="172"/>
    </row>
    <row r="22" spans="2:6" ht="18" thickBot="1">
      <c r="B22" s="96"/>
      <c r="C22" s="97" t="s">
        <v>401</v>
      </c>
      <c r="D22" s="174">
        <f>SUM(D16:D21)</f>
        <v>21652</v>
      </c>
      <c r="E22" s="174">
        <f>SUM(E16:E21)</f>
        <v>21652</v>
      </c>
      <c r="F22" s="174"/>
    </row>
    <row r="23" spans="2:6" ht="21">
      <c r="B23" s="94">
        <v>13</v>
      </c>
      <c r="C23" s="95" t="s">
        <v>57</v>
      </c>
      <c r="D23" s="170"/>
      <c r="E23" s="169"/>
      <c r="F23" s="168"/>
    </row>
    <row r="24" spans="2:6" ht="15.6">
      <c r="B24" s="84">
        <v>131</v>
      </c>
      <c r="C24" s="16" t="s">
        <v>58</v>
      </c>
      <c r="D24" s="172">
        <v>0</v>
      </c>
      <c r="E24" s="172">
        <v>0</v>
      </c>
      <c r="F24" s="172"/>
    </row>
    <row r="25" spans="2:6" ht="15.6">
      <c r="B25" s="84">
        <v>132</v>
      </c>
      <c r="C25" s="16" t="s">
        <v>59</v>
      </c>
      <c r="D25" s="172">
        <v>0</v>
      </c>
      <c r="E25" s="172">
        <v>0</v>
      </c>
      <c r="F25" s="172"/>
    </row>
    <row r="26" spans="2:6" ht="15.6">
      <c r="B26" s="84">
        <v>133</v>
      </c>
      <c r="C26" s="16" t="s">
        <v>60</v>
      </c>
      <c r="D26" s="172">
        <v>0</v>
      </c>
      <c r="E26" s="172">
        <v>0</v>
      </c>
      <c r="F26" s="172"/>
    </row>
    <row r="27" spans="2:6" ht="15.6">
      <c r="B27" s="84">
        <v>134</v>
      </c>
      <c r="C27" s="16" t="s">
        <v>61</v>
      </c>
      <c r="D27" s="172">
        <v>0</v>
      </c>
      <c r="E27" s="172">
        <v>0</v>
      </c>
      <c r="F27" s="172"/>
    </row>
    <row r="28" spans="2:6" ht="15.6">
      <c r="B28" s="92">
        <v>135</v>
      </c>
      <c r="C28" s="16" t="s">
        <v>62</v>
      </c>
      <c r="D28" s="172">
        <v>0</v>
      </c>
      <c r="E28" s="172">
        <v>0</v>
      </c>
      <c r="F28" s="172"/>
    </row>
    <row r="29" spans="2:6" ht="31.2">
      <c r="B29" s="84">
        <v>136</v>
      </c>
      <c r="C29" s="16" t="s">
        <v>63</v>
      </c>
      <c r="D29" s="172">
        <v>0</v>
      </c>
      <c r="E29" s="172">
        <v>0</v>
      </c>
      <c r="F29" s="172"/>
    </row>
    <row r="30" spans="2:6" ht="16.2" thickBot="1">
      <c r="B30" s="84">
        <v>137</v>
      </c>
      <c r="C30" s="16" t="s">
        <v>56</v>
      </c>
      <c r="D30" s="172">
        <v>0</v>
      </c>
      <c r="E30" s="172">
        <v>0</v>
      </c>
      <c r="F30" s="172"/>
    </row>
    <row r="31" spans="2:6" ht="20.25" hidden="1" customHeight="1">
      <c r="B31" s="84">
        <v>131</v>
      </c>
      <c r="C31" s="16" t="s">
        <v>58</v>
      </c>
      <c r="D31" s="167"/>
      <c r="E31" s="166"/>
      <c r="F31" s="165"/>
    </row>
    <row r="32" spans="2:6" ht="20.25" hidden="1" customHeight="1">
      <c r="B32" s="84">
        <v>132</v>
      </c>
      <c r="C32" s="16" t="s">
        <v>59</v>
      </c>
      <c r="D32" s="167"/>
      <c r="E32" s="166"/>
      <c r="F32" s="165"/>
    </row>
    <row r="33" spans="2:6" ht="20.25" hidden="1" customHeight="1">
      <c r="B33" s="84">
        <v>133</v>
      </c>
      <c r="C33" s="16" t="s">
        <v>60</v>
      </c>
      <c r="D33" s="167"/>
      <c r="E33" s="166"/>
      <c r="F33" s="165"/>
    </row>
    <row r="34" spans="2:6" ht="20.25" hidden="1" customHeight="1">
      <c r="B34" s="84">
        <v>134</v>
      </c>
      <c r="C34" s="16" t="s">
        <v>61</v>
      </c>
      <c r="D34" s="167"/>
      <c r="E34" s="166"/>
      <c r="F34" s="165"/>
    </row>
    <row r="35" spans="2:6" ht="20.25" hidden="1" customHeight="1">
      <c r="B35" s="84">
        <v>135</v>
      </c>
      <c r="C35" s="16" t="s">
        <v>62</v>
      </c>
      <c r="D35" s="167"/>
      <c r="E35" s="166"/>
      <c r="F35" s="165"/>
    </row>
    <row r="36" spans="2:6" ht="20.25" hidden="1" customHeight="1">
      <c r="B36" s="84">
        <v>136</v>
      </c>
      <c r="C36" s="16" t="s">
        <v>63</v>
      </c>
      <c r="D36" s="167"/>
      <c r="E36" s="166"/>
      <c r="F36" s="165"/>
    </row>
    <row r="37" spans="2:6" ht="20.25" hidden="1" customHeight="1" thickBot="1">
      <c r="B37" s="86">
        <v>137</v>
      </c>
      <c r="C37" s="16" t="s">
        <v>56</v>
      </c>
      <c r="D37" s="164"/>
      <c r="E37" s="163"/>
      <c r="F37" s="162"/>
    </row>
    <row r="38" spans="2:6" ht="18" thickBot="1">
      <c r="B38" s="98"/>
      <c r="C38" s="99" t="s">
        <v>402</v>
      </c>
      <c r="D38" s="174">
        <f>SUM(D23:D37)</f>
        <v>0</v>
      </c>
      <c r="E38" s="174">
        <f>SUM(E23:E37)</f>
        <v>0</v>
      </c>
      <c r="F38" s="174"/>
    </row>
    <row r="39" spans="2:6" ht="5.25" customHeight="1" thickBot="1">
      <c r="D39" s="161"/>
      <c r="E39" s="161"/>
      <c r="F39" s="161"/>
    </row>
    <row r="40" spans="2:6" ht="27" customHeight="1" thickTop="1" thickBot="1">
      <c r="B40" s="258" t="s">
        <v>403</v>
      </c>
      <c r="C40" s="259"/>
      <c r="D40" s="175">
        <f>D38+D22+D15</f>
        <v>147256.25</v>
      </c>
      <c r="E40" s="175">
        <f>E38+E22+E15</f>
        <v>137325</v>
      </c>
      <c r="F40" s="176"/>
    </row>
    <row r="41" spans="2:6" ht="15" thickTop="1"/>
  </sheetData>
  <mergeCells count="2">
    <mergeCell ref="B40:C40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2"/>
  <sheetViews>
    <sheetView rightToLeft="1" view="pageBreakPreview" topLeftCell="A10" zoomScale="115" zoomScaleNormal="96" zoomScaleSheetLayoutView="115" workbookViewId="0">
      <selection activeCell="F25" sqref="F25"/>
    </sheetView>
  </sheetViews>
  <sheetFormatPr defaultRowHeight="14.4"/>
  <cols>
    <col min="1" max="1" width="2.6640625" customWidth="1"/>
    <col min="2" max="2" width="8.109375" bestFit="1" customWidth="1"/>
    <col min="3" max="3" width="29.6640625" customWidth="1"/>
    <col min="4" max="5" width="13.109375" customWidth="1"/>
    <col min="6" max="6" width="12.6640625" customWidth="1"/>
  </cols>
  <sheetData>
    <row r="1" spans="2:7" ht="14.25" customHeight="1">
      <c r="B1" s="262" t="s">
        <v>456</v>
      </c>
      <c r="C1" s="262"/>
      <c r="D1" s="262"/>
      <c r="E1" s="262"/>
      <c r="F1" s="260"/>
      <c r="G1" s="260"/>
    </row>
    <row r="2" spans="2:7" ht="20.25" customHeight="1">
      <c r="B2" s="262"/>
      <c r="C2" s="262"/>
      <c r="D2" s="262"/>
      <c r="E2" s="262"/>
      <c r="F2" s="260"/>
      <c r="G2" s="260"/>
    </row>
    <row r="3" spans="2:7" ht="15" customHeight="1" thickBot="1">
      <c r="B3" s="263"/>
      <c r="C3" s="263"/>
      <c r="D3" s="263"/>
      <c r="E3" s="263"/>
      <c r="F3" s="260"/>
      <c r="G3" s="260"/>
    </row>
    <row r="4" spans="2:7" ht="31.2" thickTop="1" thickBot="1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7" ht="21" thickTop="1">
      <c r="B5" s="88">
        <v>2</v>
      </c>
      <c r="C5" s="189" t="s">
        <v>406</v>
      </c>
      <c r="D5" s="188"/>
      <c r="E5" s="187"/>
      <c r="F5" s="186"/>
    </row>
    <row r="6" spans="2:7" ht="21">
      <c r="B6" s="82">
        <v>21</v>
      </c>
      <c r="C6" s="185" t="s">
        <v>64</v>
      </c>
      <c r="D6" s="172"/>
      <c r="E6" s="172"/>
      <c r="F6" s="165"/>
    </row>
    <row r="7" spans="2:7" ht="15.6">
      <c r="B7" s="84">
        <v>211</v>
      </c>
      <c r="C7" s="181" t="s">
        <v>65</v>
      </c>
      <c r="D7" s="172">
        <v>0</v>
      </c>
      <c r="E7" s="172">
        <v>0</v>
      </c>
      <c r="F7" s="165"/>
    </row>
    <row r="8" spans="2:7" ht="15.6">
      <c r="B8" s="84">
        <v>212</v>
      </c>
      <c r="C8" s="181" t="s">
        <v>66</v>
      </c>
      <c r="D8" s="172">
        <v>0</v>
      </c>
      <c r="E8" s="172">
        <v>0</v>
      </c>
      <c r="F8" s="165"/>
    </row>
    <row r="9" spans="2:7" ht="15.6">
      <c r="B9" s="84">
        <v>213</v>
      </c>
      <c r="C9" s="181" t="s">
        <v>67</v>
      </c>
      <c r="D9" s="172">
        <v>0</v>
      </c>
      <c r="E9" s="172">
        <v>0</v>
      </c>
      <c r="F9" s="165"/>
    </row>
    <row r="10" spans="2:7" ht="15.6">
      <c r="B10" s="84">
        <v>214</v>
      </c>
      <c r="C10" s="181" t="s">
        <v>68</v>
      </c>
      <c r="D10" s="172">
        <v>0</v>
      </c>
      <c r="E10" s="172">
        <v>0</v>
      </c>
      <c r="F10" s="165"/>
    </row>
    <row r="11" spans="2:7" ht="15.6">
      <c r="B11" s="84">
        <v>215</v>
      </c>
      <c r="C11" s="181" t="s">
        <v>69</v>
      </c>
      <c r="D11" s="172">
        <v>0</v>
      </c>
      <c r="E11" s="172">
        <v>0</v>
      </c>
      <c r="F11" s="165"/>
    </row>
    <row r="12" spans="2:7" ht="16.2" thickBot="1">
      <c r="B12" s="84">
        <v>216</v>
      </c>
      <c r="C12" s="181" t="s">
        <v>70</v>
      </c>
      <c r="D12" s="172">
        <v>0</v>
      </c>
      <c r="E12" s="172">
        <v>0</v>
      </c>
      <c r="F12" s="165"/>
    </row>
    <row r="13" spans="2:7" ht="18" thickBot="1">
      <c r="B13" s="96"/>
      <c r="C13" s="179" t="s">
        <v>407</v>
      </c>
      <c r="D13" s="174">
        <f>SUM(D7:D12)</f>
        <v>0</v>
      </c>
      <c r="E13" s="174">
        <f>SUM(E7:E12)</f>
        <v>0</v>
      </c>
      <c r="F13" s="174"/>
    </row>
    <row r="14" spans="2:7" ht="21">
      <c r="B14" s="82">
        <v>22</v>
      </c>
      <c r="C14" s="185" t="s">
        <v>71</v>
      </c>
      <c r="D14" s="180"/>
      <c r="E14" s="166"/>
      <c r="F14" s="165"/>
    </row>
    <row r="15" spans="2:7" ht="15.6">
      <c r="B15" s="84">
        <v>221</v>
      </c>
      <c r="C15" s="181" t="s">
        <v>72</v>
      </c>
      <c r="D15" s="172">
        <v>0</v>
      </c>
      <c r="E15" s="172">
        <v>0</v>
      </c>
      <c r="F15" s="165"/>
    </row>
    <row r="16" spans="2:7" ht="15.6">
      <c r="B16" s="84">
        <v>222</v>
      </c>
      <c r="C16" s="181" t="s">
        <v>73</v>
      </c>
      <c r="D16" s="172">
        <v>0</v>
      </c>
      <c r="E16" s="172">
        <v>0</v>
      </c>
      <c r="F16" s="165"/>
    </row>
    <row r="17" spans="2:6" ht="15.6">
      <c r="B17" s="84">
        <v>223</v>
      </c>
      <c r="C17" s="181" t="s">
        <v>74</v>
      </c>
      <c r="D17" s="172">
        <v>0</v>
      </c>
      <c r="E17" s="172">
        <v>0</v>
      </c>
      <c r="F17" s="165"/>
    </row>
    <row r="18" spans="2:6" ht="15.6">
      <c r="B18" s="84">
        <v>224</v>
      </c>
      <c r="C18" s="181" t="s">
        <v>75</v>
      </c>
      <c r="D18" s="172">
        <v>0</v>
      </c>
      <c r="E18" s="172">
        <v>0</v>
      </c>
      <c r="F18" s="165"/>
    </row>
    <row r="19" spans="2:6" ht="15.6">
      <c r="B19" s="84">
        <v>225</v>
      </c>
      <c r="C19" s="184" t="s">
        <v>76</v>
      </c>
      <c r="D19" s="172">
        <v>0</v>
      </c>
      <c r="E19" s="172">
        <v>0</v>
      </c>
      <c r="F19" s="171"/>
    </row>
    <row r="20" spans="2:6" ht="15.6">
      <c r="B20" s="84">
        <v>226</v>
      </c>
      <c r="C20" s="184" t="s">
        <v>77</v>
      </c>
      <c r="D20" s="172">
        <v>3348</v>
      </c>
      <c r="E20" s="172">
        <v>3348</v>
      </c>
      <c r="F20" s="171"/>
    </row>
    <row r="21" spans="2:6" ht="15.6">
      <c r="B21" s="84">
        <v>227</v>
      </c>
      <c r="C21" s="184" t="s">
        <v>78</v>
      </c>
      <c r="D21" s="172">
        <v>0</v>
      </c>
      <c r="E21" s="172">
        <v>0</v>
      </c>
      <c r="F21" s="171"/>
    </row>
    <row r="22" spans="2:6" ht="31.8" thickBot="1">
      <c r="B22" s="84">
        <v>228</v>
      </c>
      <c r="C22" s="184" t="s">
        <v>79</v>
      </c>
      <c r="D22" s="172">
        <v>0</v>
      </c>
      <c r="E22" s="172">
        <v>0</v>
      </c>
      <c r="F22" s="171"/>
    </row>
    <row r="23" spans="2:6" ht="18" thickBot="1">
      <c r="B23" s="96"/>
      <c r="C23" s="179" t="s">
        <v>409</v>
      </c>
      <c r="D23" s="174">
        <f>SUM(D14:D22)</f>
        <v>3348</v>
      </c>
      <c r="E23" s="174">
        <f>SUM(E14:E22)</f>
        <v>3348</v>
      </c>
      <c r="F23" s="174"/>
    </row>
    <row r="24" spans="2:6" ht="21">
      <c r="B24" s="94">
        <v>23</v>
      </c>
      <c r="C24" s="183" t="s">
        <v>408</v>
      </c>
      <c r="D24" s="182"/>
      <c r="E24" s="169"/>
      <c r="F24" s="168"/>
    </row>
    <row r="25" spans="2:6" ht="21">
      <c r="B25" s="94">
        <v>231</v>
      </c>
      <c r="C25" s="183" t="s">
        <v>408</v>
      </c>
      <c r="D25" s="182"/>
      <c r="E25" s="169"/>
      <c r="F25" s="168"/>
    </row>
    <row r="26" spans="2:6" ht="15.6">
      <c r="B26" s="84">
        <v>23101</v>
      </c>
      <c r="C26" s="181" t="s">
        <v>455</v>
      </c>
      <c r="D26" s="172">
        <v>137325</v>
      </c>
      <c r="E26" s="172">
        <v>137325</v>
      </c>
      <c r="F26" s="165"/>
    </row>
    <row r="27" spans="2:6" ht="15.6">
      <c r="B27" s="84">
        <v>23102</v>
      </c>
      <c r="C27" s="181" t="s">
        <v>80</v>
      </c>
      <c r="D27" s="172">
        <v>0</v>
      </c>
      <c r="E27" s="172">
        <v>0</v>
      </c>
      <c r="F27" s="165"/>
    </row>
    <row r="28" spans="2:6" ht="16.2" thickBot="1">
      <c r="B28" s="84">
        <v>23103</v>
      </c>
      <c r="C28" s="181" t="s">
        <v>81</v>
      </c>
      <c r="D28" s="172">
        <v>0</v>
      </c>
      <c r="E28" s="172">
        <v>0</v>
      </c>
      <c r="F28" s="165"/>
    </row>
    <row r="29" spans="2:6" ht="18" thickBot="1">
      <c r="B29" s="96"/>
      <c r="C29" s="179" t="s">
        <v>410</v>
      </c>
      <c r="D29" s="174">
        <f>SUM(D24:D28)</f>
        <v>137325</v>
      </c>
      <c r="E29" s="174">
        <f>SUM(E24:E28)</f>
        <v>137325</v>
      </c>
      <c r="F29" s="174"/>
    </row>
    <row r="30" spans="2:6" ht="15" thickBot="1">
      <c r="D30" s="178"/>
      <c r="E30" s="161"/>
      <c r="F30" s="177"/>
    </row>
    <row r="31" spans="2:6" ht="19.2" thickTop="1" thickBot="1">
      <c r="B31" s="258" t="s">
        <v>411</v>
      </c>
      <c r="C31" s="261"/>
      <c r="D31" s="175">
        <f>D13+D23+D29</f>
        <v>140673</v>
      </c>
      <c r="E31" s="175">
        <f>E13+E23+E29</f>
        <v>140673</v>
      </c>
      <c r="F31" s="176"/>
    </row>
    <row r="32" spans="2:6" ht="15" thickTop="1">
      <c r="D32" s="190">
        <v>0</v>
      </c>
      <c r="E32" s="190">
        <v>0</v>
      </c>
    </row>
  </sheetData>
  <mergeCells count="3">
    <mergeCell ref="B31:C31"/>
    <mergeCell ref="F1:G3"/>
    <mergeCell ref="B1:E3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20"/>
  <sheetViews>
    <sheetView rightToLeft="1" view="pageBreakPreview" topLeftCell="A7" zoomScale="130" zoomScaleNormal="100" zoomScaleSheetLayoutView="130" workbookViewId="0">
      <selection activeCell="C8" sqref="C8"/>
    </sheetView>
  </sheetViews>
  <sheetFormatPr defaultRowHeight="14.4"/>
  <cols>
    <col min="1" max="1" width="2.6640625" customWidth="1"/>
    <col min="2" max="2" width="25.6640625" customWidth="1"/>
    <col min="3" max="3" width="12.6640625" style="6" customWidth="1"/>
    <col min="4" max="4" width="20.6640625" customWidth="1"/>
  </cols>
  <sheetData>
    <row r="1" spans="2:7">
      <c r="B1" s="264" t="s">
        <v>457</v>
      </c>
      <c r="C1" s="264"/>
      <c r="D1" s="264"/>
      <c r="E1" s="33"/>
      <c r="F1" s="33"/>
      <c r="G1" s="33"/>
    </row>
    <row r="2" spans="2:7">
      <c r="B2" s="264"/>
      <c r="C2" s="264"/>
      <c r="D2" s="264"/>
      <c r="E2" s="33"/>
      <c r="F2" s="33"/>
      <c r="G2" s="33"/>
    </row>
    <row r="3" spans="2:7" ht="23.25" customHeight="1">
      <c r="B3" s="264"/>
      <c r="C3" s="264"/>
      <c r="D3" s="264"/>
      <c r="E3" s="33"/>
      <c r="F3" s="33"/>
      <c r="G3" s="33"/>
    </row>
    <row r="4" spans="2:7" ht="15" thickBot="1">
      <c r="B4" s="265"/>
      <c r="C4" s="265"/>
      <c r="D4" s="265"/>
      <c r="E4" s="33"/>
      <c r="F4" s="33"/>
      <c r="G4" s="33"/>
    </row>
    <row r="5" spans="2:7" ht="43.5" customHeight="1" thickTop="1" thickBot="1">
      <c r="B5" s="40" t="s">
        <v>35</v>
      </c>
      <c r="C5" s="42" t="s">
        <v>1</v>
      </c>
      <c r="D5" s="41" t="s">
        <v>176</v>
      </c>
    </row>
    <row r="6" spans="2:7" s="33" customFormat="1" ht="43.5" customHeight="1" thickTop="1">
      <c r="B6" s="34" t="s">
        <v>169</v>
      </c>
      <c r="C6" s="191">
        <v>0</v>
      </c>
      <c r="D6" s="35"/>
    </row>
    <row r="7" spans="2:7" s="33" customFormat="1" ht="43.5" customHeight="1">
      <c r="B7" s="34" t="s">
        <v>170</v>
      </c>
      <c r="C7" s="191">
        <v>0</v>
      </c>
      <c r="D7" s="36"/>
    </row>
    <row r="8" spans="2:7" s="33" customFormat="1" ht="43.5" customHeight="1">
      <c r="B8" s="52" t="s">
        <v>175</v>
      </c>
      <c r="C8" s="191">
        <f>SUM(C6:C7)</f>
        <v>0</v>
      </c>
      <c r="D8" s="53"/>
    </row>
    <row r="9" spans="2:7" ht="33" customHeight="1">
      <c r="B9" s="45" t="s">
        <v>171</v>
      </c>
      <c r="C9" s="192"/>
      <c r="D9" s="37"/>
    </row>
    <row r="10" spans="2:7" ht="43.5" hidden="1" customHeight="1">
      <c r="B10" s="38" t="s">
        <v>172</v>
      </c>
      <c r="C10" s="43"/>
      <c r="D10" s="37"/>
    </row>
    <row r="11" spans="2:7" ht="43.5" hidden="1" customHeight="1">
      <c r="B11" s="38" t="s">
        <v>172</v>
      </c>
      <c r="C11" s="43"/>
      <c r="D11" s="37"/>
    </row>
    <row r="12" spans="2:7" ht="43.5" hidden="1" customHeight="1">
      <c r="B12" s="38" t="s">
        <v>172</v>
      </c>
      <c r="C12" s="43"/>
      <c r="D12" s="37"/>
    </row>
    <row r="13" spans="2:7" ht="43.5" hidden="1" customHeight="1">
      <c r="B13" s="38" t="s">
        <v>172</v>
      </c>
      <c r="C13" s="43"/>
      <c r="D13" s="37"/>
    </row>
    <row r="14" spans="2:7" ht="43.5" hidden="1" customHeight="1">
      <c r="B14" s="38" t="s">
        <v>172</v>
      </c>
      <c r="C14" s="43"/>
      <c r="D14" s="37"/>
    </row>
    <row r="15" spans="2:7" ht="43.5" hidden="1" customHeight="1">
      <c r="B15" s="38" t="s">
        <v>172</v>
      </c>
      <c r="C15" s="43"/>
      <c r="D15" s="37"/>
    </row>
    <row r="16" spans="2:7" ht="43.5" hidden="1" customHeight="1">
      <c r="B16" s="38" t="s">
        <v>172</v>
      </c>
      <c r="C16" s="43"/>
      <c r="D16" s="37"/>
    </row>
    <row r="17" spans="2:4" ht="43.5" customHeight="1">
      <c r="B17" s="46" t="s">
        <v>173</v>
      </c>
      <c r="C17" s="47">
        <v>0</v>
      </c>
      <c r="D17" s="48"/>
    </row>
    <row r="18" spans="2:4" ht="9" customHeight="1">
      <c r="B18" s="39"/>
      <c r="C18" s="44"/>
      <c r="D18" s="37"/>
    </row>
    <row r="19" spans="2:4" ht="43.5" customHeight="1" thickBot="1">
      <c r="B19" s="49" t="s">
        <v>174</v>
      </c>
      <c r="C19" s="50">
        <f>C8-C17</f>
        <v>0</v>
      </c>
      <c r="D19" s="51"/>
    </row>
    <row r="20" spans="2:4" ht="15" thickTop="1"/>
  </sheetData>
  <mergeCells count="1">
    <mergeCell ref="B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48"/>
  <sheetViews>
    <sheetView rightToLeft="1" tabSelected="1" zoomScaleNormal="100" workbookViewId="0">
      <selection activeCell="H12" sqref="H12"/>
    </sheetView>
  </sheetViews>
  <sheetFormatPr defaultRowHeight="14.4"/>
  <cols>
    <col min="1" max="1" width="1.6640625" customWidth="1"/>
    <col min="2" max="2" width="7.6640625" customWidth="1"/>
    <col min="3" max="3" width="30.6640625" customWidth="1"/>
    <col min="4" max="4" width="10.6640625" customWidth="1"/>
    <col min="5" max="5" width="2.77734375" customWidth="1"/>
    <col min="6" max="6" width="7.6640625" customWidth="1"/>
    <col min="7" max="7" width="30.6640625" customWidth="1"/>
    <col min="8" max="8" width="10.6640625" customWidth="1"/>
    <col min="9" max="9" width="1.44140625" customWidth="1"/>
    <col min="10" max="10" width="10.6640625" style="6" customWidth="1"/>
    <col min="11" max="11" width="1.44140625" customWidth="1"/>
    <col min="12" max="12" width="10.6640625" style="6" customWidth="1"/>
    <col min="13" max="13" width="1.44140625" customWidth="1"/>
    <col min="14" max="14" width="10.6640625" style="6" customWidth="1"/>
    <col min="15" max="15" width="1.44140625" customWidth="1"/>
    <col min="16" max="16" width="10.6640625" style="6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44140625" bestFit="1" customWidth="1"/>
    <col min="267" max="267" width="1.441406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44140625" bestFit="1" customWidth="1"/>
    <col min="523" max="523" width="1.441406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44140625" bestFit="1" customWidth="1"/>
    <col min="779" max="779" width="1.441406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44140625" bestFit="1" customWidth="1"/>
    <col min="1035" max="1035" width="1.441406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44140625" bestFit="1" customWidth="1"/>
    <col min="1291" max="1291" width="1.441406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44140625" bestFit="1" customWidth="1"/>
    <col min="1547" max="1547" width="1.441406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44140625" bestFit="1" customWidth="1"/>
    <col min="1803" max="1803" width="1.441406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44140625" bestFit="1" customWidth="1"/>
    <col min="2059" max="2059" width="1.441406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44140625" bestFit="1" customWidth="1"/>
    <col min="2315" max="2315" width="1.441406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44140625" bestFit="1" customWidth="1"/>
    <col min="2571" max="2571" width="1.441406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44140625" bestFit="1" customWidth="1"/>
    <col min="2827" max="2827" width="1.441406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44140625" bestFit="1" customWidth="1"/>
    <col min="3083" max="3083" width="1.441406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44140625" bestFit="1" customWidth="1"/>
    <col min="3339" max="3339" width="1.441406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44140625" bestFit="1" customWidth="1"/>
    <col min="3595" max="3595" width="1.441406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44140625" bestFit="1" customWidth="1"/>
    <col min="3851" max="3851" width="1.441406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44140625" bestFit="1" customWidth="1"/>
    <col min="4107" max="4107" width="1.441406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44140625" bestFit="1" customWidth="1"/>
    <col min="4363" max="4363" width="1.441406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44140625" bestFit="1" customWidth="1"/>
    <col min="4619" max="4619" width="1.441406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44140625" bestFit="1" customWidth="1"/>
    <col min="4875" max="4875" width="1.441406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44140625" bestFit="1" customWidth="1"/>
    <col min="5131" max="5131" width="1.441406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44140625" bestFit="1" customWidth="1"/>
    <col min="5387" max="5387" width="1.441406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44140625" bestFit="1" customWidth="1"/>
    <col min="5643" max="5643" width="1.441406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44140625" bestFit="1" customWidth="1"/>
    <col min="5899" max="5899" width="1.441406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44140625" bestFit="1" customWidth="1"/>
    <col min="6155" max="6155" width="1.441406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44140625" bestFit="1" customWidth="1"/>
    <col min="6411" max="6411" width="1.441406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44140625" bestFit="1" customWidth="1"/>
    <col min="6667" max="6667" width="1.441406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44140625" bestFit="1" customWidth="1"/>
    <col min="6923" max="6923" width="1.441406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44140625" bestFit="1" customWidth="1"/>
    <col min="7179" max="7179" width="1.441406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44140625" bestFit="1" customWidth="1"/>
    <col min="7435" max="7435" width="1.441406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44140625" bestFit="1" customWidth="1"/>
    <col min="7691" max="7691" width="1.441406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44140625" bestFit="1" customWidth="1"/>
    <col min="7947" max="7947" width="1.441406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44140625" bestFit="1" customWidth="1"/>
    <col min="8203" max="8203" width="1.441406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44140625" bestFit="1" customWidth="1"/>
    <col min="8459" max="8459" width="1.441406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44140625" bestFit="1" customWidth="1"/>
    <col min="8715" max="8715" width="1.441406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44140625" bestFit="1" customWidth="1"/>
    <col min="8971" max="8971" width="1.441406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44140625" bestFit="1" customWidth="1"/>
    <col min="9227" max="9227" width="1.441406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44140625" bestFit="1" customWidth="1"/>
    <col min="9483" max="9483" width="1.441406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44140625" bestFit="1" customWidth="1"/>
    <col min="9739" max="9739" width="1.441406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44140625" bestFit="1" customWidth="1"/>
    <col min="9995" max="9995" width="1.441406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44140625" bestFit="1" customWidth="1"/>
    <col min="10251" max="10251" width="1.441406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44140625" bestFit="1" customWidth="1"/>
    <col min="10507" max="10507" width="1.441406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44140625" bestFit="1" customWidth="1"/>
    <col min="10763" max="10763" width="1.441406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44140625" bestFit="1" customWidth="1"/>
    <col min="11019" max="11019" width="1.441406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44140625" bestFit="1" customWidth="1"/>
    <col min="11275" max="11275" width="1.441406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44140625" bestFit="1" customWidth="1"/>
    <col min="11531" max="11531" width="1.441406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44140625" bestFit="1" customWidth="1"/>
    <col min="11787" max="11787" width="1.441406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44140625" bestFit="1" customWidth="1"/>
    <col min="12043" max="12043" width="1.441406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44140625" bestFit="1" customWidth="1"/>
    <col min="12299" max="12299" width="1.441406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44140625" bestFit="1" customWidth="1"/>
    <col min="12555" max="12555" width="1.441406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44140625" bestFit="1" customWidth="1"/>
    <col min="12811" max="12811" width="1.441406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44140625" bestFit="1" customWidth="1"/>
    <col min="13067" max="13067" width="1.441406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44140625" bestFit="1" customWidth="1"/>
    <col min="13323" max="13323" width="1.441406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44140625" bestFit="1" customWidth="1"/>
    <col min="13579" max="13579" width="1.441406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44140625" bestFit="1" customWidth="1"/>
    <col min="13835" max="13835" width="1.441406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44140625" bestFit="1" customWidth="1"/>
    <col min="14091" max="14091" width="1.441406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44140625" bestFit="1" customWidth="1"/>
    <col min="14347" max="14347" width="1.441406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44140625" bestFit="1" customWidth="1"/>
    <col min="14603" max="14603" width="1.441406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44140625" bestFit="1" customWidth="1"/>
    <col min="14859" max="14859" width="1.441406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44140625" bestFit="1" customWidth="1"/>
    <col min="15115" max="15115" width="1.441406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44140625" bestFit="1" customWidth="1"/>
    <col min="15371" max="15371" width="1.441406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44140625" bestFit="1" customWidth="1"/>
    <col min="15627" max="15627" width="1.441406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44140625" bestFit="1" customWidth="1"/>
    <col min="15883" max="15883" width="1.441406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44140625" bestFit="1" customWidth="1"/>
    <col min="16139" max="16139" width="1.44140625" customWidth="1"/>
    <col min="16140" max="16140" width="13.6640625" customWidth="1"/>
  </cols>
  <sheetData>
    <row r="1" spans="2:18" ht="14.25" customHeight="1">
      <c r="B1" s="266" t="s">
        <v>459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2:18" ht="25.5" customHeight="1"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2:18" ht="20.25" customHeight="1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2:18" ht="15" customHeight="1" thickBot="1"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8" ht="48" customHeight="1" thickTop="1" thickBot="1">
      <c r="B5" s="269" t="s">
        <v>412</v>
      </c>
      <c r="C5" s="270"/>
      <c r="D5" s="271"/>
      <c r="F5" s="272" t="s">
        <v>413</v>
      </c>
      <c r="G5" s="273"/>
      <c r="H5" s="274"/>
      <c r="J5" s="267" t="s">
        <v>427</v>
      </c>
      <c r="L5" s="267" t="s">
        <v>415</v>
      </c>
      <c r="N5" s="267" t="s">
        <v>424</v>
      </c>
      <c r="P5" s="267" t="s">
        <v>425</v>
      </c>
    </row>
    <row r="6" spans="2:18" ht="16.8" thickTop="1" thickBot="1">
      <c r="B6" s="107" t="s">
        <v>0</v>
      </c>
      <c r="C6" s="25" t="s">
        <v>115</v>
      </c>
      <c r="D6" s="101" t="s">
        <v>1</v>
      </c>
      <c r="F6" s="107" t="s">
        <v>0</v>
      </c>
      <c r="G6" s="25" t="s">
        <v>115</v>
      </c>
      <c r="H6" s="112" t="s">
        <v>1</v>
      </c>
      <c r="J6" s="268"/>
      <c r="L6" s="268"/>
      <c r="N6" s="268"/>
      <c r="P6" s="268"/>
    </row>
    <row r="7" spans="2:18" ht="25.5" customHeight="1" thickTop="1">
      <c r="B7" s="217">
        <v>42101</v>
      </c>
      <c r="C7" s="194" t="s">
        <v>116</v>
      </c>
      <c r="D7" s="202">
        <v>0</v>
      </c>
      <c r="F7" s="217">
        <v>31101</v>
      </c>
      <c r="G7" s="26" t="s">
        <v>117</v>
      </c>
      <c r="H7" s="208"/>
      <c r="J7" s="213"/>
      <c r="K7" s="33"/>
      <c r="L7" s="213">
        <f t="shared" ref="L7:L20" si="0">H7-D7</f>
        <v>0</v>
      </c>
      <c r="M7" s="33"/>
      <c r="N7" s="213"/>
      <c r="O7" s="33"/>
      <c r="P7" s="213"/>
    </row>
    <row r="8" spans="2:18" ht="25.5" customHeight="1">
      <c r="B8" s="217">
        <v>42102</v>
      </c>
      <c r="C8" s="195" t="s">
        <v>19</v>
      </c>
      <c r="D8" s="202"/>
      <c r="F8" s="217">
        <v>31102</v>
      </c>
      <c r="G8" s="27" t="s">
        <v>118</v>
      </c>
      <c r="H8" s="209"/>
      <c r="J8" s="213"/>
      <c r="K8" s="33"/>
      <c r="L8" s="213">
        <f t="shared" si="0"/>
        <v>0</v>
      </c>
      <c r="M8" s="33"/>
      <c r="N8" s="213"/>
      <c r="O8" s="33"/>
      <c r="P8" s="213">
        <f t="shared" ref="P8:P44" si="1">L8+N8</f>
        <v>0</v>
      </c>
    </row>
    <row r="9" spans="2:18" ht="25.5" customHeight="1">
      <c r="B9" s="219">
        <v>42102001</v>
      </c>
      <c r="C9" s="193" t="s">
        <v>460</v>
      </c>
      <c r="D9" s="202">
        <v>0</v>
      </c>
      <c r="E9" s="102"/>
      <c r="F9" s="219">
        <v>31102001</v>
      </c>
      <c r="G9" s="193" t="s">
        <v>461</v>
      </c>
      <c r="H9" s="209">
        <v>37500</v>
      </c>
      <c r="J9" s="213"/>
      <c r="K9" s="33"/>
      <c r="L9" s="213">
        <f t="shared" si="0"/>
        <v>37500</v>
      </c>
      <c r="M9" s="33"/>
      <c r="N9" s="213"/>
      <c r="O9" s="33"/>
      <c r="P9" s="213">
        <f t="shared" si="1"/>
        <v>37500</v>
      </c>
    </row>
    <row r="10" spans="2:18" ht="25.5" customHeight="1">
      <c r="B10" s="219">
        <v>42102002</v>
      </c>
      <c r="C10" s="193" t="s">
        <v>463</v>
      </c>
      <c r="D10" s="202">
        <v>0</v>
      </c>
      <c r="E10" s="102"/>
      <c r="F10" s="219">
        <v>31102002</v>
      </c>
      <c r="G10" s="193" t="s">
        <v>462</v>
      </c>
      <c r="H10" s="209"/>
      <c r="J10" s="213"/>
      <c r="K10" s="33"/>
      <c r="L10" s="213">
        <f t="shared" si="0"/>
        <v>0</v>
      </c>
      <c r="M10" s="33"/>
      <c r="N10" s="213"/>
      <c r="O10" s="33"/>
      <c r="P10" s="213">
        <f t="shared" si="1"/>
        <v>0</v>
      </c>
    </row>
    <row r="11" spans="2:18" ht="25.5" customHeight="1">
      <c r="B11" s="219">
        <v>42102003</v>
      </c>
      <c r="C11" s="193" t="s">
        <v>463</v>
      </c>
      <c r="D11" s="202">
        <v>0</v>
      </c>
      <c r="E11" s="102"/>
      <c r="F11" s="219">
        <v>31102003</v>
      </c>
      <c r="G11" s="193" t="s">
        <v>464</v>
      </c>
      <c r="H11" s="209"/>
      <c r="J11" s="213"/>
      <c r="K11" s="33"/>
      <c r="L11" s="213">
        <f t="shared" si="0"/>
        <v>0</v>
      </c>
      <c r="M11" s="33"/>
      <c r="N11" s="213"/>
      <c r="O11" s="33"/>
      <c r="P11" s="213">
        <f t="shared" si="1"/>
        <v>0</v>
      </c>
    </row>
    <row r="12" spans="2:18" ht="25.5" customHeight="1">
      <c r="B12" s="217">
        <v>42103</v>
      </c>
      <c r="C12" s="196" t="s">
        <v>119</v>
      </c>
      <c r="D12" s="202"/>
      <c r="E12" s="102"/>
      <c r="F12" s="217">
        <v>31103</v>
      </c>
      <c r="G12" s="27" t="s">
        <v>120</v>
      </c>
      <c r="H12" s="209"/>
      <c r="J12" s="213"/>
      <c r="K12" s="33"/>
      <c r="L12" s="213">
        <f t="shared" si="0"/>
        <v>0</v>
      </c>
      <c r="M12" s="33"/>
      <c r="N12" s="213"/>
      <c r="O12" s="33"/>
      <c r="P12" s="213">
        <f t="shared" si="1"/>
        <v>0</v>
      </c>
    </row>
    <row r="13" spans="2:18" ht="25.5" customHeight="1">
      <c r="B13" s="219">
        <v>42103001</v>
      </c>
      <c r="C13" s="197" t="s">
        <v>384</v>
      </c>
      <c r="D13" s="202"/>
      <c r="E13" s="102"/>
      <c r="F13" s="219">
        <v>31103001</v>
      </c>
      <c r="G13" s="108" t="s">
        <v>187</v>
      </c>
      <c r="H13" s="209"/>
      <c r="J13" s="213"/>
      <c r="K13" s="33"/>
      <c r="L13" s="213">
        <f t="shared" si="0"/>
        <v>0</v>
      </c>
      <c r="M13" s="33"/>
      <c r="N13" s="213"/>
      <c r="O13" s="33"/>
      <c r="P13" s="213">
        <f t="shared" si="1"/>
        <v>0</v>
      </c>
    </row>
    <row r="14" spans="2:18" ht="25.5" customHeight="1">
      <c r="B14" s="219">
        <v>42103002</v>
      </c>
      <c r="C14" s="197" t="s">
        <v>121</v>
      </c>
      <c r="D14" s="202"/>
      <c r="E14" s="103"/>
      <c r="F14" s="219">
        <v>31103002</v>
      </c>
      <c r="G14" s="108" t="s">
        <v>122</v>
      </c>
      <c r="H14" s="210"/>
      <c r="J14" s="213"/>
      <c r="K14" s="33"/>
      <c r="L14" s="213">
        <f t="shared" si="0"/>
        <v>0</v>
      </c>
      <c r="M14" s="33"/>
      <c r="N14" s="213"/>
      <c r="O14" s="33"/>
      <c r="P14" s="213">
        <f t="shared" si="1"/>
        <v>0</v>
      </c>
      <c r="R14" t="s">
        <v>458</v>
      </c>
    </row>
    <row r="15" spans="2:18" ht="25.5" customHeight="1">
      <c r="B15" s="219">
        <v>42103003</v>
      </c>
      <c r="C15" s="197" t="s">
        <v>123</v>
      </c>
      <c r="D15" s="202"/>
      <c r="E15" s="103"/>
      <c r="F15" s="219">
        <v>31103003</v>
      </c>
      <c r="G15" s="108" t="s">
        <v>124</v>
      </c>
      <c r="H15" s="210"/>
      <c r="J15" s="213"/>
      <c r="K15" s="33"/>
      <c r="L15" s="213">
        <f t="shared" si="0"/>
        <v>0</v>
      </c>
      <c r="M15" s="33"/>
      <c r="N15" s="213"/>
      <c r="O15" s="33"/>
      <c r="P15" s="213">
        <f t="shared" si="1"/>
        <v>0</v>
      </c>
    </row>
    <row r="16" spans="2:18" ht="25.5" customHeight="1">
      <c r="B16" s="219">
        <v>42103004</v>
      </c>
      <c r="C16" s="197" t="s">
        <v>125</v>
      </c>
      <c r="D16" s="202"/>
      <c r="E16" s="103"/>
      <c r="F16" s="219">
        <v>31103004</v>
      </c>
      <c r="G16" s="108" t="s">
        <v>126</v>
      </c>
      <c r="H16" s="210"/>
      <c r="J16" s="213"/>
      <c r="K16" s="33"/>
      <c r="L16" s="213">
        <f t="shared" si="0"/>
        <v>0</v>
      </c>
      <c r="M16" s="33"/>
      <c r="N16" s="213"/>
      <c r="O16" s="33"/>
      <c r="P16" s="213">
        <f t="shared" si="1"/>
        <v>0</v>
      </c>
    </row>
    <row r="17" spans="2:16" ht="25.5" customHeight="1">
      <c r="B17" s="219">
        <v>42103005</v>
      </c>
      <c r="C17" s="197" t="s">
        <v>127</v>
      </c>
      <c r="D17" s="202"/>
      <c r="E17" s="103"/>
      <c r="F17" s="219">
        <v>31103005</v>
      </c>
      <c r="G17" s="108" t="s">
        <v>128</v>
      </c>
      <c r="H17" s="210"/>
      <c r="J17" s="213"/>
      <c r="K17" s="33"/>
      <c r="L17" s="213">
        <f t="shared" si="0"/>
        <v>0</v>
      </c>
      <c r="M17" s="33"/>
      <c r="N17" s="213"/>
      <c r="O17" s="33"/>
      <c r="P17" s="213">
        <f t="shared" si="1"/>
        <v>0</v>
      </c>
    </row>
    <row r="18" spans="2:16" ht="25.5" customHeight="1">
      <c r="B18" s="219">
        <v>42103006</v>
      </c>
      <c r="C18" s="197" t="s">
        <v>129</v>
      </c>
      <c r="D18" s="202"/>
      <c r="E18" s="103"/>
      <c r="F18" s="219">
        <v>31103006</v>
      </c>
      <c r="G18" s="108" t="s">
        <v>130</v>
      </c>
      <c r="H18" s="210"/>
      <c r="J18" s="213"/>
      <c r="K18" s="33"/>
      <c r="L18" s="213">
        <f t="shared" si="0"/>
        <v>0</v>
      </c>
      <c r="M18" s="33"/>
      <c r="N18" s="213"/>
      <c r="O18" s="33"/>
      <c r="P18" s="213">
        <f t="shared" si="1"/>
        <v>0</v>
      </c>
    </row>
    <row r="19" spans="2:16" ht="25.5" customHeight="1">
      <c r="B19" s="219">
        <v>42103007</v>
      </c>
      <c r="C19" s="197" t="s">
        <v>131</v>
      </c>
      <c r="D19" s="202"/>
      <c r="E19" s="103"/>
      <c r="F19" s="219">
        <v>31103007</v>
      </c>
      <c r="G19" s="108" t="s">
        <v>132</v>
      </c>
      <c r="H19" s="210"/>
      <c r="J19" s="213"/>
      <c r="K19" s="33"/>
      <c r="L19" s="213">
        <f t="shared" si="0"/>
        <v>0</v>
      </c>
      <c r="M19" s="33"/>
      <c r="N19" s="213"/>
      <c r="O19" s="33"/>
      <c r="P19" s="213">
        <f t="shared" si="1"/>
        <v>0</v>
      </c>
    </row>
    <row r="20" spans="2:16" ht="25.5" customHeight="1">
      <c r="B20" s="219">
        <v>42103008</v>
      </c>
      <c r="C20" s="197" t="s">
        <v>133</v>
      </c>
      <c r="D20" s="202"/>
      <c r="E20" s="103"/>
      <c r="F20" s="219">
        <v>31103008</v>
      </c>
      <c r="G20" s="108" t="s">
        <v>188</v>
      </c>
      <c r="H20" s="210"/>
      <c r="J20" s="213"/>
      <c r="K20" s="33"/>
      <c r="L20" s="213">
        <f t="shared" si="0"/>
        <v>0</v>
      </c>
      <c r="M20" s="33"/>
      <c r="N20" s="213"/>
      <c r="O20" s="33"/>
      <c r="P20" s="213">
        <f t="shared" si="1"/>
        <v>0</v>
      </c>
    </row>
    <row r="21" spans="2:16" ht="25.5" customHeight="1">
      <c r="B21" s="217">
        <v>42104</v>
      </c>
      <c r="C21" s="198" t="s">
        <v>22</v>
      </c>
      <c r="D21" s="202"/>
      <c r="E21" s="103"/>
      <c r="F21" s="217">
        <v>31104</v>
      </c>
      <c r="G21" s="109" t="s">
        <v>134</v>
      </c>
      <c r="H21" s="210"/>
      <c r="J21" s="213"/>
      <c r="K21" s="33"/>
      <c r="L21" s="213">
        <f t="shared" ref="L21:L41" si="2">H21-D21</f>
        <v>0</v>
      </c>
      <c r="M21" s="33"/>
      <c r="N21" s="213"/>
      <c r="O21" s="33"/>
      <c r="P21" s="213">
        <f t="shared" si="1"/>
        <v>0</v>
      </c>
    </row>
    <row r="22" spans="2:16" ht="25.5" customHeight="1">
      <c r="B22" s="219">
        <v>42104001</v>
      </c>
      <c r="C22" s="197" t="s">
        <v>385</v>
      </c>
      <c r="D22" s="202"/>
      <c r="E22" s="103"/>
      <c r="F22" s="219">
        <v>31104001</v>
      </c>
      <c r="G22" s="108" t="s">
        <v>189</v>
      </c>
      <c r="H22" s="210"/>
      <c r="J22" s="213"/>
      <c r="K22" s="33"/>
      <c r="L22" s="213">
        <f t="shared" si="2"/>
        <v>0</v>
      </c>
      <c r="M22" s="33"/>
      <c r="N22" s="213"/>
      <c r="O22" s="33"/>
      <c r="P22" s="213">
        <f t="shared" si="1"/>
        <v>0</v>
      </c>
    </row>
    <row r="23" spans="2:16" ht="25.5" customHeight="1">
      <c r="B23" s="219">
        <v>42104002</v>
      </c>
      <c r="C23" s="197" t="s">
        <v>135</v>
      </c>
      <c r="D23" s="202"/>
      <c r="E23" s="103"/>
      <c r="F23" s="219">
        <v>31104002</v>
      </c>
      <c r="G23" s="108" t="s">
        <v>136</v>
      </c>
      <c r="H23" s="210"/>
      <c r="J23" s="213"/>
      <c r="K23" s="33"/>
      <c r="L23" s="213">
        <f t="shared" si="2"/>
        <v>0</v>
      </c>
      <c r="M23" s="33"/>
      <c r="N23" s="213"/>
      <c r="O23" s="33"/>
      <c r="P23" s="213">
        <f t="shared" si="1"/>
        <v>0</v>
      </c>
    </row>
    <row r="24" spans="2:16" ht="25.5" customHeight="1">
      <c r="B24" s="219">
        <v>42104003</v>
      </c>
      <c r="C24" s="197" t="s">
        <v>137</v>
      </c>
      <c r="D24" s="202"/>
      <c r="E24" s="103"/>
      <c r="F24" s="219">
        <v>31104003</v>
      </c>
      <c r="G24" s="108" t="s">
        <v>138</v>
      </c>
      <c r="H24" s="210"/>
      <c r="J24" s="213"/>
      <c r="K24" s="33"/>
      <c r="L24" s="213">
        <f t="shared" si="2"/>
        <v>0</v>
      </c>
      <c r="M24" s="33"/>
      <c r="N24" s="213"/>
      <c r="O24" s="33"/>
      <c r="P24" s="213">
        <f t="shared" si="1"/>
        <v>0</v>
      </c>
    </row>
    <row r="25" spans="2:16" ht="25.5" customHeight="1">
      <c r="B25" s="219">
        <v>42104004</v>
      </c>
      <c r="C25" s="197" t="s">
        <v>139</v>
      </c>
      <c r="D25" s="202"/>
      <c r="E25" s="103"/>
      <c r="F25" s="219">
        <v>31104004</v>
      </c>
      <c r="G25" s="108" t="s">
        <v>140</v>
      </c>
      <c r="H25" s="210"/>
      <c r="J25" s="213"/>
      <c r="K25" s="33"/>
      <c r="L25" s="213">
        <f t="shared" si="2"/>
        <v>0</v>
      </c>
      <c r="M25" s="33"/>
      <c r="N25" s="213"/>
      <c r="O25" s="33"/>
      <c r="P25" s="213">
        <f t="shared" si="1"/>
        <v>0</v>
      </c>
    </row>
    <row r="26" spans="2:16" ht="25.5" customHeight="1">
      <c r="B26" s="219">
        <v>42104005</v>
      </c>
      <c r="C26" s="197" t="s">
        <v>141</v>
      </c>
      <c r="D26" s="202"/>
      <c r="E26" s="103"/>
      <c r="F26" s="219">
        <v>31104005</v>
      </c>
      <c r="G26" s="108" t="s">
        <v>142</v>
      </c>
      <c r="H26" s="210"/>
      <c r="J26" s="213"/>
      <c r="K26" s="33"/>
      <c r="L26" s="213">
        <f t="shared" si="2"/>
        <v>0</v>
      </c>
      <c r="M26" s="33"/>
      <c r="N26" s="213"/>
      <c r="O26" s="33"/>
      <c r="P26" s="213">
        <f t="shared" si="1"/>
        <v>0</v>
      </c>
    </row>
    <row r="27" spans="2:16" ht="25.5" customHeight="1">
      <c r="B27" s="217">
        <v>42105</v>
      </c>
      <c r="C27" s="198" t="s">
        <v>23</v>
      </c>
      <c r="D27" s="202"/>
      <c r="E27" s="103"/>
      <c r="F27" s="217">
        <v>31105</v>
      </c>
      <c r="G27" s="109" t="s">
        <v>143</v>
      </c>
      <c r="H27" s="210"/>
      <c r="J27" s="213"/>
      <c r="K27" s="33"/>
      <c r="L27" s="213">
        <f t="shared" si="2"/>
        <v>0</v>
      </c>
      <c r="M27" s="33"/>
      <c r="N27" s="213"/>
      <c r="O27" s="33"/>
      <c r="P27" s="213">
        <f t="shared" si="1"/>
        <v>0</v>
      </c>
    </row>
    <row r="28" spans="2:16" ht="25.5" customHeight="1">
      <c r="B28" s="219">
        <v>42105001</v>
      </c>
      <c r="C28" s="197" t="s">
        <v>144</v>
      </c>
      <c r="D28" s="202"/>
      <c r="E28" s="103"/>
      <c r="F28" s="219">
        <v>31105001</v>
      </c>
      <c r="G28" s="108" t="s">
        <v>145</v>
      </c>
      <c r="H28" s="210">
        <v>0</v>
      </c>
      <c r="J28" s="213"/>
      <c r="K28" s="33"/>
      <c r="L28" s="213">
        <f t="shared" si="2"/>
        <v>0</v>
      </c>
      <c r="M28" s="33"/>
      <c r="N28" s="213"/>
      <c r="O28" s="33"/>
      <c r="P28" s="213">
        <f t="shared" si="1"/>
        <v>0</v>
      </c>
    </row>
    <row r="29" spans="2:16" ht="25.5" customHeight="1">
      <c r="B29" s="219">
        <v>42105002</v>
      </c>
      <c r="C29" s="197" t="s">
        <v>146</v>
      </c>
      <c r="D29" s="202"/>
      <c r="E29" s="103"/>
      <c r="F29" s="219">
        <v>31105002</v>
      </c>
      <c r="G29" s="108" t="s">
        <v>147</v>
      </c>
      <c r="H29" s="210"/>
      <c r="J29" s="213"/>
      <c r="K29" s="33"/>
      <c r="L29" s="213">
        <f t="shared" si="2"/>
        <v>0</v>
      </c>
      <c r="M29" s="33"/>
      <c r="N29" s="213"/>
      <c r="O29" s="33"/>
      <c r="P29" s="213">
        <f t="shared" si="1"/>
        <v>0</v>
      </c>
    </row>
    <row r="30" spans="2:16" ht="25.5" customHeight="1">
      <c r="B30" s="219">
        <v>42105003</v>
      </c>
      <c r="C30" s="197" t="s">
        <v>148</v>
      </c>
      <c r="D30" s="202"/>
      <c r="E30" s="103"/>
      <c r="F30" s="219">
        <v>31105003</v>
      </c>
      <c r="G30" s="108" t="s">
        <v>149</v>
      </c>
      <c r="H30" s="210">
        <v>0</v>
      </c>
      <c r="J30" s="213"/>
      <c r="K30" s="33"/>
      <c r="L30" s="213">
        <f t="shared" si="2"/>
        <v>0</v>
      </c>
      <c r="M30" s="33"/>
      <c r="N30" s="213"/>
      <c r="O30" s="33"/>
      <c r="P30" s="213"/>
    </row>
    <row r="31" spans="2:16" ht="25.5" customHeight="1">
      <c r="B31" s="219">
        <v>42105004</v>
      </c>
      <c r="C31" s="197" t="s">
        <v>150</v>
      </c>
      <c r="D31" s="202"/>
      <c r="E31" s="103"/>
      <c r="F31" s="219">
        <v>31105004</v>
      </c>
      <c r="G31" s="108" t="s">
        <v>151</v>
      </c>
      <c r="H31" s="210">
        <v>0</v>
      </c>
      <c r="J31" s="213"/>
      <c r="K31" s="33"/>
      <c r="L31" s="213">
        <f t="shared" si="2"/>
        <v>0</v>
      </c>
      <c r="M31" s="33"/>
      <c r="N31" s="213"/>
      <c r="O31" s="33"/>
      <c r="P31" s="213">
        <f t="shared" si="1"/>
        <v>0</v>
      </c>
    </row>
    <row r="32" spans="2:16" ht="25.5" customHeight="1">
      <c r="B32" s="219">
        <v>42105005</v>
      </c>
      <c r="C32" s="197" t="s">
        <v>152</v>
      </c>
      <c r="D32" s="202"/>
      <c r="E32" s="103"/>
      <c r="F32" s="219">
        <v>31105005</v>
      </c>
      <c r="G32" s="108" t="s">
        <v>153</v>
      </c>
      <c r="H32" s="210">
        <v>0</v>
      </c>
      <c r="J32" s="213"/>
      <c r="K32" s="33"/>
      <c r="L32" s="213">
        <f t="shared" si="2"/>
        <v>0</v>
      </c>
      <c r="M32" s="33"/>
      <c r="N32" s="213"/>
      <c r="O32" s="33"/>
      <c r="P32" s="213">
        <f t="shared" si="1"/>
        <v>0</v>
      </c>
    </row>
    <row r="33" spans="2:16" ht="25.5" customHeight="1">
      <c r="B33" s="219">
        <v>42105006</v>
      </c>
      <c r="C33" s="197" t="s">
        <v>154</v>
      </c>
      <c r="D33" s="202"/>
      <c r="E33" s="103"/>
      <c r="F33" s="219">
        <v>31105006</v>
      </c>
      <c r="G33" s="108" t="s">
        <v>155</v>
      </c>
      <c r="H33" s="210">
        <v>0</v>
      </c>
      <c r="J33" s="213"/>
      <c r="K33" s="33"/>
      <c r="L33" s="213">
        <f t="shared" si="2"/>
        <v>0</v>
      </c>
      <c r="M33" s="33"/>
      <c r="N33" s="213"/>
      <c r="O33" s="33"/>
      <c r="P33" s="213">
        <f t="shared" si="1"/>
        <v>0</v>
      </c>
    </row>
    <row r="34" spans="2:16" ht="25.5" customHeight="1">
      <c r="B34" s="219">
        <v>42105007</v>
      </c>
      <c r="C34" s="197" t="s">
        <v>156</v>
      </c>
      <c r="D34" s="202"/>
      <c r="E34" s="103"/>
      <c r="F34" s="219">
        <v>31105007</v>
      </c>
      <c r="G34" s="108" t="s">
        <v>157</v>
      </c>
      <c r="H34" s="210">
        <v>0</v>
      </c>
      <c r="J34" s="213"/>
      <c r="K34" s="33"/>
      <c r="L34" s="213">
        <f t="shared" si="2"/>
        <v>0</v>
      </c>
      <c r="M34" s="33"/>
      <c r="N34" s="213"/>
      <c r="O34" s="33"/>
      <c r="P34" s="213">
        <f t="shared" si="1"/>
        <v>0</v>
      </c>
    </row>
    <row r="35" spans="2:16" ht="25.5" customHeight="1">
      <c r="B35" s="219">
        <v>42105008</v>
      </c>
      <c r="C35" s="197" t="s">
        <v>158</v>
      </c>
      <c r="D35" s="202"/>
      <c r="E35" s="103"/>
      <c r="F35" s="219">
        <v>31105008</v>
      </c>
      <c r="G35" s="108" t="s">
        <v>159</v>
      </c>
      <c r="H35" s="210">
        <v>0</v>
      </c>
      <c r="J35" s="213"/>
      <c r="K35" s="33"/>
      <c r="L35" s="213">
        <f t="shared" si="2"/>
        <v>0</v>
      </c>
      <c r="M35" s="33"/>
      <c r="N35" s="213"/>
      <c r="O35" s="33"/>
      <c r="P35" s="213">
        <f t="shared" si="1"/>
        <v>0</v>
      </c>
    </row>
    <row r="36" spans="2:16" ht="25.5" customHeight="1">
      <c r="B36" s="219">
        <v>42105009</v>
      </c>
      <c r="C36" s="197" t="s">
        <v>160</v>
      </c>
      <c r="D36" s="202"/>
      <c r="E36" s="103"/>
      <c r="F36" s="219">
        <v>31105009</v>
      </c>
      <c r="G36" s="108" t="s">
        <v>161</v>
      </c>
      <c r="H36" s="210">
        <v>0</v>
      </c>
      <c r="J36" s="213"/>
      <c r="K36" s="33"/>
      <c r="L36" s="213">
        <f t="shared" si="2"/>
        <v>0</v>
      </c>
      <c r="M36" s="33"/>
      <c r="N36" s="213"/>
      <c r="O36" s="33"/>
      <c r="P36" s="213">
        <f t="shared" si="1"/>
        <v>0</v>
      </c>
    </row>
    <row r="37" spans="2:16" ht="25.5" customHeight="1">
      <c r="B37" s="219">
        <v>42105010</v>
      </c>
      <c r="C37" s="197" t="s">
        <v>162</v>
      </c>
      <c r="D37" s="202"/>
      <c r="E37" s="103"/>
      <c r="F37" s="219">
        <v>31105010</v>
      </c>
      <c r="G37" s="108" t="s">
        <v>163</v>
      </c>
      <c r="H37" s="210">
        <v>0</v>
      </c>
      <c r="J37" s="213"/>
      <c r="K37" s="33"/>
      <c r="L37" s="213">
        <f t="shared" si="2"/>
        <v>0</v>
      </c>
      <c r="M37" s="33"/>
      <c r="N37" s="213"/>
      <c r="O37" s="33"/>
      <c r="P37" s="213">
        <f t="shared" si="1"/>
        <v>0</v>
      </c>
    </row>
    <row r="38" spans="2:16" ht="25.5" customHeight="1">
      <c r="B38" s="220"/>
      <c r="C38" s="199"/>
      <c r="D38" s="202"/>
      <c r="E38" s="103"/>
      <c r="F38" s="217">
        <v>31106</v>
      </c>
      <c r="G38" s="109" t="s">
        <v>164</v>
      </c>
      <c r="H38" s="210"/>
      <c r="J38" s="213"/>
      <c r="K38" s="33"/>
      <c r="L38" s="213">
        <f t="shared" si="2"/>
        <v>0</v>
      </c>
      <c r="M38" s="33"/>
      <c r="N38" s="213"/>
      <c r="O38" s="33"/>
      <c r="P38" s="213">
        <f t="shared" si="1"/>
        <v>0</v>
      </c>
    </row>
    <row r="39" spans="2:16" ht="25.5" customHeight="1">
      <c r="B39" s="221"/>
      <c r="C39" s="199"/>
      <c r="D39" s="202"/>
      <c r="E39" s="103"/>
      <c r="F39" s="219">
        <v>31106001</v>
      </c>
      <c r="G39" s="108" t="s">
        <v>165</v>
      </c>
      <c r="H39" s="210"/>
      <c r="J39" s="213"/>
      <c r="K39" s="33"/>
      <c r="L39" s="213">
        <f t="shared" si="2"/>
        <v>0</v>
      </c>
      <c r="M39" s="33"/>
      <c r="N39" s="213"/>
      <c r="O39" s="33"/>
      <c r="P39" s="213">
        <f t="shared" si="1"/>
        <v>0</v>
      </c>
    </row>
    <row r="40" spans="2:16" ht="25.5" customHeight="1">
      <c r="B40" s="220"/>
      <c r="C40" s="199"/>
      <c r="D40" s="202"/>
      <c r="E40" s="103"/>
      <c r="F40" s="219">
        <v>31106002</v>
      </c>
      <c r="G40" s="108" t="s">
        <v>166</v>
      </c>
      <c r="H40" s="210"/>
      <c r="J40" s="213"/>
      <c r="K40" s="33"/>
      <c r="L40" s="213">
        <f t="shared" si="2"/>
        <v>0</v>
      </c>
      <c r="M40" s="33"/>
      <c r="N40" s="213"/>
      <c r="O40" s="33"/>
      <c r="P40" s="213">
        <f t="shared" si="1"/>
        <v>0</v>
      </c>
    </row>
    <row r="41" spans="2:16" ht="25.5" customHeight="1">
      <c r="B41" s="220"/>
      <c r="C41" s="199"/>
      <c r="D41" s="202"/>
      <c r="E41" s="103"/>
      <c r="F41" s="219">
        <v>31106003</v>
      </c>
      <c r="G41" s="108" t="s">
        <v>190</v>
      </c>
      <c r="H41" s="210"/>
      <c r="J41" s="213"/>
      <c r="K41" s="33"/>
      <c r="L41" s="213">
        <f t="shared" si="2"/>
        <v>0</v>
      </c>
      <c r="M41" s="33"/>
      <c r="N41" s="213"/>
      <c r="O41" s="33"/>
      <c r="P41" s="213">
        <f t="shared" si="1"/>
        <v>0</v>
      </c>
    </row>
    <row r="42" spans="2:16" ht="25.5" customHeight="1">
      <c r="B42" s="222"/>
      <c r="C42" s="200"/>
      <c r="D42" s="203"/>
      <c r="E42" s="104"/>
      <c r="F42" s="225"/>
      <c r="G42" s="108"/>
      <c r="H42" s="211"/>
      <c r="J42" s="213"/>
      <c r="K42" s="33"/>
      <c r="L42" s="213"/>
      <c r="M42" s="33"/>
      <c r="N42" s="213"/>
      <c r="O42" s="33"/>
      <c r="P42" s="213">
        <f t="shared" si="1"/>
        <v>0</v>
      </c>
    </row>
    <row r="43" spans="2:16" ht="25.5" customHeight="1">
      <c r="B43" s="223">
        <v>47101</v>
      </c>
      <c r="C43" s="201" t="s">
        <v>428</v>
      </c>
      <c r="D43" s="203"/>
      <c r="E43" s="104"/>
      <c r="F43" s="217">
        <v>31401</v>
      </c>
      <c r="G43" s="118" t="s">
        <v>429</v>
      </c>
      <c r="H43" s="211"/>
      <c r="J43" s="214">
        <f>H43-D43</f>
        <v>0</v>
      </c>
      <c r="K43" s="33"/>
      <c r="L43" s="213"/>
      <c r="M43" s="33"/>
      <c r="N43" s="213"/>
      <c r="O43" s="33"/>
      <c r="P43" s="213">
        <f t="shared" si="1"/>
        <v>0</v>
      </c>
    </row>
    <row r="44" spans="2:16" ht="25.5" customHeight="1" thickBot="1">
      <c r="B44" s="222"/>
      <c r="C44" s="200"/>
      <c r="D44" s="204"/>
      <c r="E44" s="104"/>
      <c r="F44" s="222"/>
      <c r="G44" s="28"/>
      <c r="H44" s="211"/>
      <c r="J44" s="213"/>
      <c r="K44" s="33"/>
      <c r="L44" s="213">
        <f>H44-D44</f>
        <v>0</v>
      </c>
      <c r="M44" s="33"/>
      <c r="N44" s="213"/>
      <c r="O44" s="33"/>
      <c r="P44" s="213">
        <f t="shared" si="1"/>
        <v>0</v>
      </c>
    </row>
    <row r="45" spans="2:16" ht="25.5" customHeight="1" thickTop="1" thickBot="1">
      <c r="B45" s="218"/>
      <c r="C45" s="120" t="s">
        <v>167</v>
      </c>
      <c r="D45" s="121">
        <f>SUM(D7:D44)</f>
        <v>0</v>
      </c>
      <c r="E45" s="122"/>
      <c r="F45" s="123"/>
      <c r="G45" s="120" t="s">
        <v>41</v>
      </c>
      <c r="H45" s="124">
        <f>SUM(H7:H44)</f>
        <v>37500</v>
      </c>
      <c r="I45" s="119"/>
      <c r="J45" s="125">
        <f>N45-H45</f>
        <v>0</v>
      </c>
      <c r="K45" s="215"/>
      <c r="L45" s="125">
        <f>H45-D45</f>
        <v>37500</v>
      </c>
      <c r="M45" s="215"/>
      <c r="N45" s="125">
        <f>L45-F45</f>
        <v>37500</v>
      </c>
      <c r="O45" s="215"/>
      <c r="P45" s="125">
        <f>N45-H45</f>
        <v>0</v>
      </c>
    </row>
    <row r="46" spans="2:16" ht="25.5" customHeight="1" thickBot="1">
      <c r="B46" s="224"/>
      <c r="C46" s="29" t="s">
        <v>426</v>
      </c>
      <c r="D46" s="205"/>
      <c r="E46" s="105"/>
      <c r="F46" s="110"/>
      <c r="G46" s="30"/>
      <c r="H46" s="212"/>
      <c r="J46" s="31">
        <v>0</v>
      </c>
      <c r="K46" s="33"/>
      <c r="L46" s="31">
        <v>0</v>
      </c>
      <c r="M46" s="33"/>
      <c r="N46" s="31">
        <v>0</v>
      </c>
      <c r="O46" s="33"/>
      <c r="P46" s="31">
        <v>0</v>
      </c>
    </row>
    <row r="47" spans="2:16" ht="25.5" customHeight="1" thickBot="1">
      <c r="B47" s="111"/>
      <c r="C47" s="32" t="s">
        <v>168</v>
      </c>
      <c r="D47" s="206"/>
      <c r="E47" s="106"/>
      <c r="F47" s="111"/>
      <c r="G47" s="32"/>
      <c r="H47" s="207"/>
      <c r="J47" s="216">
        <f>J45+J46</f>
        <v>0</v>
      </c>
      <c r="K47" s="33"/>
      <c r="L47" s="216">
        <f>L45+L46</f>
        <v>37500</v>
      </c>
      <c r="M47" s="33"/>
      <c r="N47" s="216">
        <f>N45+N46</f>
        <v>37500</v>
      </c>
      <c r="O47" s="33"/>
      <c r="P47" s="216">
        <f>P45+P46</f>
        <v>0</v>
      </c>
    </row>
    <row r="48" spans="2:16" ht="15" thickTop="1"/>
  </sheetData>
  <mergeCells count="7">
    <mergeCell ref="B1:P4"/>
    <mergeCell ref="N5:N6"/>
    <mergeCell ref="J5:J6"/>
    <mergeCell ref="P5:P6"/>
    <mergeCell ref="L5:L6"/>
    <mergeCell ref="B5:D5"/>
    <mergeCell ref="F5:H5"/>
  </mergeCells>
  <pageMargins left="1" right="1" top="1" bottom="1" header="0.5" footer="0.5"/>
  <pageSetup paperSize="9"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9"/>
  <sheetViews>
    <sheetView rightToLeft="1" view="pageBreakPreview" zoomScale="60" zoomScaleNormal="100" workbookViewId="0">
      <selection activeCell="B32" sqref="B32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275" t="s">
        <v>177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5" thickBot="1"/>
    <row r="5" spans="2:14" ht="44.1" customHeight="1" thickTop="1">
      <c r="B5" s="278" t="s">
        <v>91</v>
      </c>
      <c r="C5" s="283" t="s">
        <v>86</v>
      </c>
      <c r="D5" s="283" t="s">
        <v>87</v>
      </c>
      <c r="E5" s="283" t="s">
        <v>88</v>
      </c>
      <c r="F5" s="283" t="s">
        <v>92</v>
      </c>
      <c r="G5" s="280" t="s">
        <v>414</v>
      </c>
      <c r="H5" s="281"/>
      <c r="I5" s="281"/>
      <c r="J5" s="281"/>
      <c r="K5" s="282"/>
      <c r="L5" s="285" t="s">
        <v>89</v>
      </c>
      <c r="M5" s="276" t="s">
        <v>90</v>
      </c>
      <c r="N5" s="276" t="s">
        <v>182</v>
      </c>
    </row>
    <row r="6" spans="2:14" ht="22.5" customHeight="1" thickBot="1">
      <c r="B6" s="279"/>
      <c r="C6" s="284"/>
      <c r="D6" s="284"/>
      <c r="E6" s="284"/>
      <c r="F6" s="284"/>
      <c r="G6" s="113">
        <v>1</v>
      </c>
      <c r="H6" s="114">
        <v>2</v>
      </c>
      <c r="I6" s="114">
        <v>3</v>
      </c>
      <c r="J6" s="114">
        <v>4</v>
      </c>
      <c r="K6" s="115">
        <v>5</v>
      </c>
      <c r="L6" s="286"/>
      <c r="M6" s="277"/>
      <c r="N6" s="277"/>
    </row>
    <row r="7" spans="2:14" ht="63.6" customHeight="1" thickTop="1">
      <c r="B7" s="160"/>
      <c r="C7" s="159"/>
      <c r="D7" s="158"/>
      <c r="E7" s="153"/>
      <c r="F7" s="153"/>
      <c r="G7" s="157"/>
      <c r="H7" s="155"/>
      <c r="I7" s="156"/>
      <c r="J7" s="155"/>
      <c r="K7" s="154"/>
      <c r="L7" s="153"/>
      <c r="M7" s="152"/>
      <c r="N7" s="152"/>
    </row>
    <row r="8" spans="2:14" ht="24" customHeight="1" thickBot="1">
      <c r="B8" s="8"/>
      <c r="C8" s="9"/>
      <c r="D8" s="9"/>
      <c r="E8" s="9"/>
      <c r="F8" s="9"/>
      <c r="G8" s="10"/>
      <c r="H8" s="7"/>
      <c r="I8" s="7"/>
      <c r="J8" s="7"/>
      <c r="K8" s="11"/>
      <c r="L8" s="9"/>
      <c r="M8" s="12"/>
      <c r="N8" s="12"/>
    </row>
    <row r="9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 </vt:lpstr>
      <vt:lpstr>تقرير الايرادات والتبرعات </vt:lpstr>
      <vt:lpstr>تقرير المصروفات </vt:lpstr>
      <vt:lpstr>بيانات الاصول  </vt:lpstr>
      <vt:lpstr>بيانات الالتزامات وصافي الاصول</vt:lpstr>
      <vt:lpstr>مصاريف الزكاة </vt:lpstr>
      <vt:lpstr>تقرير ايرادات ومصروفات مقيدة</vt:lpstr>
      <vt:lpstr>الملاحظات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mftaah.com</cp:lastModifiedBy>
  <cp:lastPrinted>2024-10-24T08:40:07Z</cp:lastPrinted>
  <dcterms:created xsi:type="dcterms:W3CDTF">2019-03-19T22:52:13Z</dcterms:created>
  <dcterms:modified xsi:type="dcterms:W3CDTF">2024-11-04T21:07:26Z</dcterms:modified>
</cp:coreProperties>
</file>